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.xavier\Downloads\"/>
    </mc:Choice>
  </mc:AlternateContent>
  <xr:revisionPtr revIDLastSave="0" documentId="8_{A8FDA548-2A40-4A90-B87F-4AAD6A6021CA}" xr6:coauthVersionLast="47" xr6:coauthVersionMax="47" xr10:uidLastSave="{00000000-0000-0000-0000-000000000000}"/>
  <bookViews>
    <workbookView xWindow="-28920" yWindow="-2850" windowWidth="29040" windowHeight="15840" tabRatio="500" xr2:uid="{00000000-000D-0000-FFFF-FFFF00000000}"/>
  </bookViews>
  <sheets>
    <sheet name="06.2024" sheetId="1" r:id="rId1"/>
  </sheets>
  <definedNames>
    <definedName name="_xlnm.Print_Area" localSheetId="0">'06.2024'!$A$1:$B$115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2" i="1" l="1"/>
  <c r="B77" i="1"/>
  <c r="B56" i="1"/>
  <c r="B60" i="1" s="1"/>
  <c r="B69" i="1"/>
  <c r="B39" i="1"/>
  <c r="B28" i="1"/>
  <c r="B49" i="1"/>
  <c r="B97" i="1"/>
  <c r="B95" i="1"/>
  <c r="B88" i="1"/>
  <c r="B91" i="1" s="1"/>
  <c r="B73" i="1"/>
  <c r="B36" i="1"/>
  <c r="B33" i="1"/>
  <c r="B26" i="1"/>
  <c r="B46" i="1" l="1"/>
  <c r="B30" i="1"/>
  <c r="B108" i="1"/>
  <c r="B84" i="1"/>
  <c r="B53" i="1"/>
  <c r="B85" i="1" l="1"/>
</calcChain>
</file>

<file path=xl/sharedStrings.xml><?xml version="1.0" encoding="utf-8"?>
<sst xmlns="http://schemas.openxmlformats.org/spreadsheetml/2006/main" count="95" uniqueCount="95">
  <si>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</si>
  <si>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</si>
  <si>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</si>
  <si>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</si>
  <si>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</si>
  <si>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</si>
  <si>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</si>
  <si>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</si>
  <si>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</si>
  <si>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</si>
  <si>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</si>
  <si>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</si>
  <si>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</si>
  <si>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</si>
  <si>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</si>
  <si>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</si>
  <si>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</si>
  <si>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</si>
  <si>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</si>
  <si>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</si>
  <si>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</si>
  <si>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</si>
  <si>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</si>
  <si>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</si>
  <si>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</si>
  <si>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</si>
  <si>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</si>
  <si>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</si>
  <si>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</si>
  <si>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</si>
  <si>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</si>
  <si>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</si>
  <si>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</si>
  <si>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TOTAL DE PAGAMENTOS - INVESTIMENTO</t>
  </si>
  <si>
    <t>GERÊNCIA CORPORATIVA DE CUSTOS, CONTÁBIL E FINANCEIRA:</t>
  </si>
  <si>
    <t>2.5 Outras entradas - Reembolsos/Contratação de empréstimo</t>
  </si>
  <si>
    <t>SALDO ANTERIOR (soma= 1.1+1.2+1.3)</t>
  </si>
  <si>
    <t>5.1.8 Outros</t>
  </si>
  <si>
    <t>5.1.6.1 Encargos Sobre Folha de Pagamento</t>
  </si>
  <si>
    <t>5.1.6.2 Encargos Sobre Rescisão Trabalhista</t>
  </si>
  <si>
    <t>SALDO BANCÁRIO FINAL (soma=7.1+7.2+7.3)</t>
  </si>
  <si>
    <t>6.1.1 Valor excedente devolvido à SES, referente a compra de equipamento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</si>
  <si>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</si>
  <si>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</si>
  <si>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</si>
  <si>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</si>
  <si>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</si>
  <si>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</si>
  <si>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</si>
  <si>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</si>
  <si>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</si>
  <si>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</si>
  <si>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</si>
  <si>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</si>
  <si>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</si>
  <si>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</si>
  <si>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</si>
  <si>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</si>
  <si>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</si>
  <si>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</si>
  <si>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</si>
  <si>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</si>
  <si>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</si>
  <si>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</si>
  <si>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</si>
  <si>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</si>
  <si>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</si>
  <si>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5.1.8.2 Estorno de pagamento</t>
  </si>
  <si>
    <t>2.5.2 Reembolso Juros e Multa</t>
  </si>
  <si>
    <t>Competência: 06/2024</t>
  </si>
  <si>
    <t>7.SALDO BANCÁRIO FINAL EM 30/06/2024</t>
  </si>
  <si>
    <t>5.1.8.1 Reembolso pagamento indevido</t>
  </si>
  <si>
    <t>5.1.8.3 Reembolso Piso de Enfermagem</t>
  </si>
  <si>
    <t xml:space="preserve">8.1 Glosa - residentes cedidos </t>
  </si>
  <si>
    <t xml:space="preserve">8.3 Glosa - Fatura Equatorial </t>
  </si>
  <si>
    <t>NOME DA ORGANIZAÇÃO SOCIAL/CONTRATADA: SOCIEDADE BENEF. ISRAELITA BRAS. HOSPITAL ALBERT EISNTEIN</t>
  </si>
  <si>
    <t>CNPJ: 60.765.823/0001-30</t>
  </si>
  <si>
    <t xml:space="preserve">NOME DA UNIDADE GERIDA: HOSPITAL ESTADUAL DE URGÊNCIAS DE GOIÁS - DR. VALDEMIRO CRUZ </t>
  </si>
  <si>
    <t xml:space="preserve">CNPJ: </t>
  </si>
  <si>
    <t xml:space="preserve">CONTRATO DE GESTÃO/ADITIVO Nº:   054/2014 SES/GO             </t>
  </si>
  <si>
    <t>VIGÊNCIA DO CONTRATO DE GESTÃO:      INÍCIO 04/06/2024      E      TÉRMINO  04/12/2024</t>
  </si>
  <si>
    <t>1.2.1 SAFRA C/C 254603-9 - HUGO</t>
  </si>
  <si>
    <t>2.1.1 SAFRA C/C 254603-9 - HUGO</t>
  </si>
  <si>
    <t xml:space="preserve">1.3.1 SAFRA APLICAÇÃO SAF SOB REG PRO </t>
  </si>
  <si>
    <t xml:space="preserve">2.3.1 SAFRA APLICAÇÃO SAF SOB REG PRO </t>
  </si>
  <si>
    <t xml:space="preserve">3.1.1  SAFRA APLICAÇÃO SAF SOB REG PRO </t>
  </si>
  <si>
    <t>3.1.2 FUNDO DE PROV RESCISOES TRAB E ACOES JUD 3% VLR</t>
  </si>
  <si>
    <t xml:space="preserve">4.1.1 SAFRA APLICAÇÃO SAF SOB REG PRO </t>
  </si>
  <si>
    <t>7.2.1 SAFRA C/C 254603-9 - HUGO</t>
  </si>
  <si>
    <t>7.3.3APLIC. INVESTIMENTO</t>
  </si>
  <si>
    <t>7.3.2 APLIC. CUSTEIO</t>
  </si>
  <si>
    <t>7.3.4 APLIC. FUNDO DE PROV RESCISOES TRAB E AÇOES JUD 3% VLR</t>
  </si>
  <si>
    <t xml:space="preserve">7.3.1 SAFRA APLICAÇÃO SAF SOB REG PRO </t>
  </si>
  <si>
    <t>Fonte: Extratos bancários e Relatorio.</t>
  </si>
  <si>
    <t>Goiânia, 17 de julho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</si>
</sst>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0"/>
  <sheetViews>
    <sheetView showGridLines="0" tabSelected="1" view="pageBreakPreview" zoomScaleNormal="85" zoomScaleSheetLayoutView="100" zoomScalePageLayoutView="70" workbookViewId="0">
      <selection activeCell="B103" sqref="B103"/>
    </sheetView>
  </sheetViews>
  <sheetFormatPr defaultColWidth="41.7109375" defaultRowHeight="15" x14ac:dyDescent="0.25"/>
  <cols>
    <col min="1" max="1" width="108.5703125" customWidth="1"/>
    <col min="2" max="2" width="42.5703125" customWidth="1"/>
    <col min="3" max="3" width="38.42578125" customWidth="1"/>
    <col min="4" max="4" width="41.7109375" style="1"/>
  </cols>
  <sheetData>
    <row r="1" spans="1:3" ht="121.5" customHeight="1" x14ac:dyDescent="0.25">
      <c r="A1" s="74"/>
      <c r="B1" s="74"/>
    </row>
    <row r="2" spans="1:3" customFormat="1" x14ac:dyDescent="0.25">
      <c r="A2" s="75" t="s">
        <v>0</v>
      </c>
      <c r="B2" s="75"/>
      <c r="C2" s="1"/>
    </row>
    <row r="3" spans="1:3" customFormat="1" x14ac:dyDescent="0.25">
      <c r="A3" s="75"/>
      <c r="B3" s="75"/>
      <c r="C3" s="1"/>
    </row>
    <row r="4" spans="1:3" customFormat="1" x14ac:dyDescent="0.25">
      <c r="A4" s="75"/>
      <c r="B4" s="75"/>
      <c r="C4" s="1"/>
    </row>
    <row r="5" spans="1:3" customFormat="1" x14ac:dyDescent="0.25">
      <c r="A5" s="75"/>
      <c r="B5" s="75"/>
      <c r="C5" s="1"/>
    </row>
    <row r="6" spans="1:3" customFormat="1" x14ac:dyDescent="0.25">
      <c r="A6" s="75"/>
      <c r="B6" s="75"/>
      <c r="C6" s="1"/>
    </row>
    <row r="7" spans="1:3" customFormat="1" x14ac:dyDescent="0.25">
      <c r="A7" s="75"/>
      <c r="B7" s="75"/>
      <c r="C7" s="2"/>
    </row>
    <row r="8" spans="1:3" customFormat="1" ht="23.25" customHeight="1" x14ac:dyDescent="0.25">
      <c r="A8" s="76" t="s">
        <v>1</v>
      </c>
      <c r="B8" s="76"/>
      <c r="C8" s="2"/>
    </row>
    <row r="9" spans="1:3" customFormat="1" ht="23.25" customHeight="1" x14ac:dyDescent="0.25">
      <c r="A9" s="76"/>
      <c r="B9" s="76"/>
      <c r="C9" s="2"/>
    </row>
    <row r="10" spans="1:3" customFormat="1" x14ac:dyDescent="0.25">
      <c r="A10" s="77" t="s">
        <v>31</v>
      </c>
      <c r="B10" s="77"/>
      <c r="C10" s="1"/>
    </row>
    <row r="11" spans="1:3" customFormat="1" x14ac:dyDescent="0.25">
      <c r="A11" s="3" t="s">
        <v>32</v>
      </c>
      <c r="B11" s="4"/>
      <c r="C11" s="1"/>
    </row>
    <row r="12" spans="1:3" customFormat="1" x14ac:dyDescent="0.25">
      <c r="A12" s="68" t="s">
        <v>75</v>
      </c>
      <c r="B12" s="68"/>
    </row>
    <row r="13" spans="1:3" customFormat="1" x14ac:dyDescent="0.25">
      <c r="A13" s="5" t="s">
        <v>76</v>
      </c>
      <c r="B13" s="4"/>
      <c r="C13" s="1"/>
    </row>
    <row r="14" spans="1:3" customFormat="1" x14ac:dyDescent="0.25">
      <c r="A14" s="68" t="s">
        <v>77</v>
      </c>
      <c r="B14" s="68"/>
      <c r="C14" s="1"/>
    </row>
    <row r="15" spans="1:3" customFormat="1" x14ac:dyDescent="0.25">
      <c r="A15" s="5" t="s">
        <v>78</v>
      </c>
      <c r="B15" s="4"/>
      <c r="C15" s="1"/>
    </row>
    <row r="16" spans="1:3" customFormat="1" x14ac:dyDescent="0.25">
      <c r="A16" s="5" t="s">
        <v>79</v>
      </c>
      <c r="B16" s="19"/>
      <c r="C16" s="1"/>
    </row>
    <row r="17" spans="1:4" x14ac:dyDescent="0.25">
      <c r="A17" s="5" t="s">
        <v>80</v>
      </c>
      <c r="B17" s="19"/>
      <c r="C17" s="1"/>
      <c r="D17"/>
    </row>
    <row r="18" spans="1:4" s="9" customFormat="1" x14ac:dyDescent="0.25">
      <c r="A18" s="6" t="s">
        <v>2</v>
      </c>
      <c r="B18" s="19">
        <v>18606456.07</v>
      </c>
      <c r="C18" s="8"/>
    </row>
    <row r="19" spans="1:4" s="9" customFormat="1" x14ac:dyDescent="0.25">
      <c r="A19" s="6" t="s">
        <v>3</v>
      </c>
      <c r="B19" s="19">
        <v>0</v>
      </c>
      <c r="C19" s="8"/>
    </row>
    <row r="20" spans="1:4" s="9" customFormat="1" x14ac:dyDescent="0.25">
      <c r="A20" s="6"/>
      <c r="B20" s="7"/>
      <c r="C20" s="8"/>
    </row>
    <row r="21" spans="1:4" ht="26.25" x14ac:dyDescent="0.25">
      <c r="A21" s="69" t="s">
        <v>4</v>
      </c>
      <c r="B21" s="69"/>
      <c r="D21"/>
    </row>
    <row r="22" spans="1:4" ht="14.45" customHeight="1" x14ac:dyDescent="0.25">
      <c r="A22" s="72" t="s">
        <v>69</v>
      </c>
      <c r="B22" s="70" t="s">
        <v>5</v>
      </c>
      <c r="D22"/>
    </row>
    <row r="23" spans="1:4" ht="14.25" customHeight="1" x14ac:dyDescent="0.25">
      <c r="A23" s="73"/>
      <c r="B23" s="70"/>
      <c r="C23" s="10"/>
      <c r="D23"/>
    </row>
    <row r="24" spans="1:4" x14ac:dyDescent="0.25">
      <c r="A24" s="37" t="s">
        <v>6</v>
      </c>
      <c r="B24" s="38"/>
      <c r="C24" s="11"/>
      <c r="D24"/>
    </row>
    <row r="25" spans="1:4" x14ac:dyDescent="0.25">
      <c r="A25" s="57" t="s">
        <v>7</v>
      </c>
      <c r="B25" s="58">
        <v>0</v>
      </c>
      <c r="C25" s="12"/>
      <c r="D25"/>
    </row>
    <row r="26" spans="1:4" x14ac:dyDescent="0.25">
      <c r="A26" s="57" t="s">
        <v>62</v>
      </c>
      <c r="B26" s="58">
        <f>SUM(B27:B27)</f>
        <v>0</v>
      </c>
      <c r="C26" s="12"/>
      <c r="D26"/>
    </row>
    <row r="27" spans="1:4" x14ac:dyDescent="0.25">
      <c r="A27" s="39" t="s">
        <v>81</v>
      </c>
      <c r="B27" s="40">
        <v>0</v>
      </c>
      <c r="C27" s="12"/>
      <c r="D27"/>
    </row>
    <row r="28" spans="1:4" x14ac:dyDescent="0.25">
      <c r="A28" s="57" t="s">
        <v>63</v>
      </c>
      <c r="B28" s="58">
        <f>SUM(B29:B29)</f>
        <v>0</v>
      </c>
      <c r="C28" s="12"/>
      <c r="D28"/>
    </row>
    <row r="29" spans="1:4" x14ac:dyDescent="0.25">
      <c r="A29" s="39" t="s">
        <v>83</v>
      </c>
      <c r="B29" s="61">
        <v>0</v>
      </c>
      <c r="C29" s="12"/>
      <c r="D29"/>
    </row>
    <row r="30" spans="1:4" x14ac:dyDescent="0.25">
      <c r="A30" s="41" t="s">
        <v>36</v>
      </c>
      <c r="B30" s="42">
        <f>SUM(B25+B26+B28)</f>
        <v>0</v>
      </c>
      <c r="C30" s="12"/>
      <c r="D30"/>
    </row>
    <row r="31" spans="1:4" x14ac:dyDescent="0.25">
      <c r="A31" s="39"/>
      <c r="B31" s="43"/>
      <c r="C31" s="12"/>
      <c r="D31"/>
    </row>
    <row r="32" spans="1:4" x14ac:dyDescent="0.25">
      <c r="A32" s="37" t="s">
        <v>8</v>
      </c>
      <c r="B32" s="37"/>
      <c r="C32" s="10"/>
      <c r="D32"/>
    </row>
    <row r="33" spans="1:4" x14ac:dyDescent="0.25">
      <c r="A33" s="62" t="s">
        <v>42</v>
      </c>
      <c r="B33" s="58">
        <f>SUM(B34:B34)</f>
        <v>16384914.449999999</v>
      </c>
      <c r="C33" s="13"/>
      <c r="D33"/>
    </row>
    <row r="34" spans="1:4" x14ac:dyDescent="0.25">
      <c r="A34" s="44" t="s">
        <v>82</v>
      </c>
      <c r="B34" s="40">
        <v>16384914.449999999</v>
      </c>
      <c r="C34" s="13"/>
      <c r="D34"/>
    </row>
    <row r="35" spans="1:4" x14ac:dyDescent="0.25">
      <c r="A35" s="62" t="s">
        <v>43</v>
      </c>
      <c r="B35" s="58">
        <v>0</v>
      </c>
      <c r="C35" s="13"/>
      <c r="D35"/>
    </row>
    <row r="36" spans="1:4" x14ac:dyDescent="0.25">
      <c r="A36" s="63" t="s">
        <v>59</v>
      </c>
      <c r="B36" s="58">
        <f>SUM(B37:B37)</f>
        <v>102777.21</v>
      </c>
      <c r="C36" s="13"/>
      <c r="D36"/>
    </row>
    <row r="37" spans="1:4" x14ac:dyDescent="0.25">
      <c r="A37" s="64" t="s">
        <v>84</v>
      </c>
      <c r="B37" s="61">
        <v>102777.21</v>
      </c>
      <c r="C37" s="13"/>
      <c r="D37"/>
    </row>
    <row r="38" spans="1:4" x14ac:dyDescent="0.25">
      <c r="A38" s="63" t="s">
        <v>60</v>
      </c>
      <c r="B38" s="58">
        <v>0</v>
      </c>
      <c r="C38" s="13"/>
      <c r="D38"/>
    </row>
    <row r="39" spans="1:4" x14ac:dyDescent="0.25">
      <c r="A39" s="63" t="s">
        <v>35</v>
      </c>
      <c r="B39" s="58">
        <f>SUM(B40:B45)</f>
        <v>0</v>
      </c>
      <c r="C39" s="13"/>
      <c r="D39"/>
    </row>
    <row r="40" spans="1:4" x14ac:dyDescent="0.25">
      <c r="A40" s="45" t="s">
        <v>46</v>
      </c>
      <c r="B40" s="40">
        <v>0</v>
      </c>
      <c r="C40" s="13"/>
      <c r="D40"/>
    </row>
    <row r="41" spans="1:4" x14ac:dyDescent="0.25">
      <c r="A41" s="45" t="s">
        <v>68</v>
      </c>
      <c r="B41" s="40">
        <v>0</v>
      </c>
      <c r="C41" s="13"/>
      <c r="D41"/>
    </row>
    <row r="42" spans="1:4" x14ac:dyDescent="0.25">
      <c r="A42" s="45" t="s">
        <v>47</v>
      </c>
      <c r="B42" s="40">
        <v>0</v>
      </c>
      <c r="C42" s="13"/>
      <c r="D42"/>
    </row>
    <row r="43" spans="1:4" x14ac:dyDescent="0.25">
      <c r="A43" s="45" t="s">
        <v>66</v>
      </c>
      <c r="B43" s="40">
        <v>0</v>
      </c>
      <c r="C43" s="13"/>
      <c r="D43"/>
    </row>
    <row r="44" spans="1:4" x14ac:dyDescent="0.25">
      <c r="A44" s="45" t="s">
        <v>48</v>
      </c>
      <c r="B44" s="40">
        <v>0</v>
      </c>
      <c r="C44" s="13"/>
      <c r="D44"/>
    </row>
    <row r="45" spans="1:4" x14ac:dyDescent="0.25">
      <c r="A45" s="45" t="s">
        <v>57</v>
      </c>
      <c r="B45" s="40">
        <v>0</v>
      </c>
      <c r="C45" s="13"/>
      <c r="D45"/>
    </row>
    <row r="46" spans="1:4" x14ac:dyDescent="0.25">
      <c r="A46" s="15" t="s">
        <v>51</v>
      </c>
      <c r="B46" s="46">
        <f>SUM(B33+B35+B36+B38+B39)</f>
        <v>16487691.66</v>
      </c>
      <c r="C46" s="14"/>
      <c r="D46"/>
    </row>
    <row r="47" spans="1:4" x14ac:dyDescent="0.25">
      <c r="A47" s="15"/>
      <c r="B47" s="16"/>
      <c r="C47" s="14"/>
      <c r="D47"/>
    </row>
    <row r="48" spans="1:4" x14ac:dyDescent="0.25">
      <c r="A48" s="17" t="s">
        <v>9</v>
      </c>
      <c r="B48" s="18"/>
      <c r="C48" s="14"/>
      <c r="D48"/>
    </row>
    <row r="49" spans="1:4" x14ac:dyDescent="0.25">
      <c r="A49" s="62" t="s">
        <v>44</v>
      </c>
      <c r="B49" s="58">
        <f>B50+B51</f>
        <v>2150000</v>
      </c>
      <c r="C49" s="14"/>
      <c r="D49"/>
    </row>
    <row r="50" spans="1:4" x14ac:dyDescent="0.25">
      <c r="A50" s="44" t="s">
        <v>85</v>
      </c>
      <c r="B50" s="40">
        <v>2150000</v>
      </c>
      <c r="C50" s="14"/>
      <c r="D50"/>
    </row>
    <row r="51" spans="1:4" x14ac:dyDescent="0.25">
      <c r="A51" s="44" t="s">
        <v>86</v>
      </c>
      <c r="B51" s="40">
        <v>0</v>
      </c>
      <c r="C51" s="14"/>
      <c r="D51"/>
    </row>
    <row r="52" spans="1:4" x14ac:dyDescent="0.25">
      <c r="A52" s="62" t="s">
        <v>45</v>
      </c>
      <c r="B52" s="58">
        <v>0</v>
      </c>
      <c r="C52" s="14"/>
      <c r="D52"/>
    </row>
    <row r="53" spans="1:4" x14ac:dyDescent="0.25">
      <c r="A53" s="15" t="s">
        <v>52</v>
      </c>
      <c r="B53" s="47">
        <f>B49+B52</f>
        <v>2150000</v>
      </c>
      <c r="C53" s="14"/>
      <c r="D53"/>
    </row>
    <row r="54" spans="1:4" s="21" customFormat="1" x14ac:dyDescent="0.25">
      <c r="A54" s="48"/>
      <c r="B54" s="49"/>
      <c r="C54" s="20"/>
    </row>
    <row r="55" spans="1:4" x14ac:dyDescent="0.25">
      <c r="A55" s="32" t="s">
        <v>10</v>
      </c>
      <c r="B55" s="33"/>
      <c r="C55" s="8"/>
      <c r="D55"/>
    </row>
    <row r="56" spans="1:4" x14ac:dyDescent="0.25">
      <c r="A56" s="59" t="s">
        <v>58</v>
      </c>
      <c r="B56" s="58">
        <f>SUM(B57:B58)</f>
        <v>16380000</v>
      </c>
      <c r="C56" s="8"/>
      <c r="D56"/>
    </row>
    <row r="57" spans="1:4" x14ac:dyDescent="0.25">
      <c r="A57" s="64" t="s">
        <v>87</v>
      </c>
      <c r="B57" s="65">
        <v>16380000</v>
      </c>
      <c r="C57" s="8"/>
      <c r="D57"/>
    </row>
    <row r="58" spans="1:4" x14ac:dyDescent="0.25">
      <c r="A58" s="64" t="s">
        <v>49</v>
      </c>
      <c r="B58" s="65">
        <v>0</v>
      </c>
      <c r="C58" s="8"/>
      <c r="D58"/>
    </row>
    <row r="59" spans="1:4" x14ac:dyDescent="0.25">
      <c r="A59" s="60" t="s">
        <v>61</v>
      </c>
      <c r="B59" s="51">
        <v>0</v>
      </c>
      <c r="C59" s="8"/>
      <c r="D59"/>
    </row>
    <row r="60" spans="1:4" x14ac:dyDescent="0.25">
      <c r="A60" s="34" t="s">
        <v>53</v>
      </c>
      <c r="B60" s="36">
        <f>B56+B59</f>
        <v>16380000</v>
      </c>
      <c r="C60" s="8"/>
      <c r="D60"/>
    </row>
    <row r="61" spans="1:4" s="21" customFormat="1" x14ac:dyDescent="0.25">
      <c r="A61" s="48"/>
      <c r="B61" s="49"/>
      <c r="C61" s="20"/>
    </row>
    <row r="62" spans="1:4" x14ac:dyDescent="0.25">
      <c r="A62" s="34" t="s">
        <v>11</v>
      </c>
      <c r="B62" s="35"/>
      <c r="C62" s="8"/>
      <c r="D62"/>
    </row>
    <row r="63" spans="1:4" x14ac:dyDescent="0.25">
      <c r="A63" s="34" t="s">
        <v>12</v>
      </c>
      <c r="B63" s="34"/>
      <c r="C63" s="10"/>
      <c r="D63"/>
    </row>
    <row r="64" spans="1:4" x14ac:dyDescent="0.25">
      <c r="A64" s="59" t="s">
        <v>13</v>
      </c>
      <c r="B64" s="58">
        <v>0</v>
      </c>
      <c r="C64" s="13"/>
      <c r="D64"/>
    </row>
    <row r="65" spans="1:4" x14ac:dyDescent="0.25">
      <c r="A65" s="60" t="s">
        <v>14</v>
      </c>
      <c r="B65" s="58">
        <v>0</v>
      </c>
      <c r="C65" s="13"/>
      <c r="D65"/>
    </row>
    <row r="66" spans="1:4" x14ac:dyDescent="0.25">
      <c r="A66" s="60" t="s">
        <v>15</v>
      </c>
      <c r="B66" s="58">
        <v>0</v>
      </c>
      <c r="C66" s="13"/>
      <c r="D66"/>
    </row>
    <row r="67" spans="1:4" x14ac:dyDescent="0.25">
      <c r="A67" s="59" t="s">
        <v>16</v>
      </c>
      <c r="B67" s="58">
        <v>0</v>
      </c>
      <c r="C67" s="13"/>
      <c r="D67"/>
    </row>
    <row r="68" spans="1:4" x14ac:dyDescent="0.25">
      <c r="A68" s="59" t="s">
        <v>17</v>
      </c>
      <c r="B68" s="58">
        <v>0</v>
      </c>
      <c r="C68" s="13"/>
      <c r="D68"/>
    </row>
    <row r="69" spans="1:4" x14ac:dyDescent="0.25">
      <c r="A69" s="59" t="s">
        <v>18</v>
      </c>
      <c r="B69" s="58">
        <f>B70+B71</f>
        <v>2149108.0099999998</v>
      </c>
      <c r="C69" s="13"/>
      <c r="D69"/>
    </row>
    <row r="70" spans="1:4" x14ac:dyDescent="0.25">
      <c r="A70" s="50" t="s">
        <v>38</v>
      </c>
      <c r="B70" s="40">
        <v>2149108.0099999998</v>
      </c>
      <c r="C70" s="13"/>
      <c r="D70"/>
    </row>
    <row r="71" spans="1:4" x14ac:dyDescent="0.25">
      <c r="A71" s="50" t="s">
        <v>39</v>
      </c>
      <c r="B71" s="40">
        <v>0</v>
      </c>
      <c r="C71" s="13"/>
      <c r="D71"/>
    </row>
    <row r="72" spans="1:4" ht="30" x14ac:dyDescent="0.25">
      <c r="A72" s="59" t="s">
        <v>19</v>
      </c>
      <c r="B72" s="58">
        <v>0</v>
      </c>
      <c r="C72" s="13"/>
      <c r="D72"/>
    </row>
    <row r="73" spans="1:4" x14ac:dyDescent="0.25">
      <c r="A73" s="59" t="s">
        <v>37</v>
      </c>
      <c r="B73" s="58">
        <f>SUM(B74:B76)</f>
        <v>0</v>
      </c>
      <c r="C73" s="13"/>
      <c r="D73"/>
    </row>
    <row r="74" spans="1:4" x14ac:dyDescent="0.25">
      <c r="A74" s="52" t="s">
        <v>71</v>
      </c>
      <c r="B74" s="61">
        <v>0</v>
      </c>
      <c r="C74" s="13"/>
      <c r="D74"/>
    </row>
    <row r="75" spans="1:4" x14ac:dyDescent="0.25">
      <c r="A75" s="52" t="s">
        <v>67</v>
      </c>
      <c r="B75" s="61">
        <v>0</v>
      </c>
      <c r="C75" s="13"/>
      <c r="D75"/>
    </row>
    <row r="76" spans="1:4" x14ac:dyDescent="0.25">
      <c r="A76" s="52" t="s">
        <v>72</v>
      </c>
      <c r="B76" s="61">
        <v>0</v>
      </c>
      <c r="C76" s="13"/>
      <c r="D76"/>
    </row>
    <row r="77" spans="1:4" x14ac:dyDescent="0.25">
      <c r="A77" s="48" t="s">
        <v>54</v>
      </c>
      <c r="B77" s="47">
        <f>SUM(B64+B65+B66+B67+B68+B69+B72+B73)</f>
        <v>2149108.0099999998</v>
      </c>
      <c r="C77" s="13"/>
      <c r="D77"/>
    </row>
    <row r="78" spans="1:4" x14ac:dyDescent="0.25">
      <c r="A78" s="48"/>
      <c r="B78" s="40"/>
      <c r="C78" s="13"/>
      <c r="D78"/>
    </row>
    <row r="79" spans="1:4" x14ac:dyDescent="0.25">
      <c r="A79" s="34" t="s">
        <v>20</v>
      </c>
      <c r="B79" s="34"/>
      <c r="C79" s="14"/>
      <c r="D79"/>
    </row>
    <row r="80" spans="1:4" x14ac:dyDescent="0.25">
      <c r="A80" s="50" t="s">
        <v>21</v>
      </c>
      <c r="B80" s="40">
        <v>0</v>
      </c>
      <c r="C80" s="14"/>
      <c r="D80"/>
    </row>
    <row r="81" spans="1:4" x14ac:dyDescent="0.25">
      <c r="A81" s="50" t="s">
        <v>22</v>
      </c>
      <c r="B81" s="40">
        <v>0</v>
      </c>
      <c r="C81" s="14"/>
      <c r="D81"/>
    </row>
    <row r="82" spans="1:4" x14ac:dyDescent="0.25">
      <c r="A82" s="50" t="s">
        <v>23</v>
      </c>
      <c r="B82" s="40">
        <v>0</v>
      </c>
      <c r="C82" s="14"/>
      <c r="D82"/>
    </row>
    <row r="83" spans="1:4" x14ac:dyDescent="0.25">
      <c r="A83" s="50" t="s">
        <v>50</v>
      </c>
      <c r="B83" s="40">
        <v>0</v>
      </c>
      <c r="C83" s="14"/>
      <c r="D83"/>
    </row>
    <row r="84" spans="1:4" x14ac:dyDescent="0.25">
      <c r="A84" s="48" t="s">
        <v>33</v>
      </c>
      <c r="B84" s="46">
        <f>B80+B81+B82+B83</f>
        <v>0</v>
      </c>
      <c r="C84" s="8"/>
      <c r="D84"/>
    </row>
    <row r="85" spans="1:4" ht="14.25" customHeight="1" x14ac:dyDescent="0.25">
      <c r="A85" s="48" t="s">
        <v>55</v>
      </c>
      <c r="B85" s="46">
        <f>B77+B84</f>
        <v>2149108.0099999998</v>
      </c>
      <c r="C85" s="8"/>
      <c r="D85"/>
    </row>
    <row r="86" spans="1:4" x14ac:dyDescent="0.25">
      <c r="A86" s="48"/>
      <c r="B86" s="16"/>
      <c r="C86" s="8"/>
      <c r="D86"/>
    </row>
    <row r="87" spans="1:4" x14ac:dyDescent="0.25">
      <c r="A87" s="32" t="s">
        <v>24</v>
      </c>
      <c r="B87" s="33"/>
      <c r="C87" s="8"/>
      <c r="D87"/>
    </row>
    <row r="88" spans="1:4" x14ac:dyDescent="0.25">
      <c r="A88" s="50" t="s">
        <v>25</v>
      </c>
      <c r="B88" s="51">
        <f>B89</f>
        <v>0</v>
      </c>
      <c r="C88" s="14"/>
      <c r="D88"/>
    </row>
    <row r="89" spans="1:4" x14ac:dyDescent="0.25">
      <c r="A89" s="50" t="s">
        <v>41</v>
      </c>
      <c r="B89" s="16">
        <v>0</v>
      </c>
      <c r="C89" s="14"/>
      <c r="D89"/>
    </row>
    <row r="90" spans="1:4" x14ac:dyDescent="0.25">
      <c r="A90" s="50" t="s">
        <v>26</v>
      </c>
      <c r="B90" s="66">
        <v>0</v>
      </c>
      <c r="C90" s="1"/>
      <c r="D90"/>
    </row>
    <row r="91" spans="1:4" x14ac:dyDescent="0.25">
      <c r="A91" s="48" t="s">
        <v>56</v>
      </c>
      <c r="B91" s="53">
        <f>B88+B90</f>
        <v>0</v>
      </c>
      <c r="C91" s="1"/>
      <c r="D91"/>
    </row>
    <row r="92" spans="1:4" s="21" customFormat="1" x14ac:dyDescent="0.25">
      <c r="A92" s="71"/>
      <c r="B92" s="71"/>
      <c r="C92" s="22"/>
    </row>
    <row r="93" spans="1:4" x14ac:dyDescent="0.25">
      <c r="A93" s="30" t="s">
        <v>70</v>
      </c>
      <c r="B93" s="31"/>
      <c r="C93" s="12"/>
      <c r="D93" s="23"/>
    </row>
    <row r="94" spans="1:4" x14ac:dyDescent="0.25">
      <c r="A94" s="57" t="s">
        <v>27</v>
      </c>
      <c r="B94" s="58">
        <v>0</v>
      </c>
      <c r="C94" s="12"/>
      <c r="D94" s="23"/>
    </row>
    <row r="95" spans="1:4" x14ac:dyDescent="0.25">
      <c r="A95" s="57" t="s">
        <v>64</v>
      </c>
      <c r="B95" s="58">
        <f>SUM(B96:B96)</f>
        <v>5804.14</v>
      </c>
      <c r="C95" s="12"/>
      <c r="D95"/>
    </row>
    <row r="96" spans="1:4" ht="15" customHeight="1" x14ac:dyDescent="0.25">
      <c r="A96" s="39" t="s">
        <v>88</v>
      </c>
      <c r="B96" s="40">
        <v>5804.14</v>
      </c>
      <c r="C96" s="12"/>
      <c r="D96" s="23"/>
    </row>
    <row r="97" spans="1:5" x14ac:dyDescent="0.25">
      <c r="A97" s="57" t="s">
        <v>65</v>
      </c>
      <c r="B97" s="58">
        <f>SUM(B98:B101)</f>
        <v>14332777.210000001</v>
      </c>
      <c r="C97" s="12"/>
      <c r="D97" s="23"/>
    </row>
    <row r="98" spans="1:5" x14ac:dyDescent="0.25">
      <c r="A98" s="39" t="s">
        <v>92</v>
      </c>
      <c r="B98" s="40">
        <v>14332777.210000001</v>
      </c>
      <c r="C98" s="12"/>
      <c r="D98"/>
    </row>
    <row r="99" spans="1:5" x14ac:dyDescent="0.25">
      <c r="A99" s="39" t="s">
        <v>90</v>
      </c>
      <c r="B99" s="40">
        <v>0</v>
      </c>
      <c r="C99" s="12"/>
      <c r="D99"/>
    </row>
    <row r="100" spans="1:5" x14ac:dyDescent="0.25">
      <c r="A100" s="39" t="s">
        <v>89</v>
      </c>
      <c r="B100" s="40">
        <v>0</v>
      </c>
      <c r="C100" s="12"/>
      <c r="D100"/>
    </row>
    <row r="101" spans="1:5" x14ac:dyDescent="0.25">
      <c r="A101" s="39" t="s">
        <v>91</v>
      </c>
      <c r="B101" s="40">
        <v>0</v>
      </c>
      <c r="C101" s="12"/>
      <c r="D101"/>
    </row>
    <row r="102" spans="1:5" x14ac:dyDescent="0.25">
      <c r="A102" s="48" t="s">
        <v>40</v>
      </c>
      <c r="B102" s="42">
        <f>(B30+B46)-(B85+B91)</f>
        <v>14338583.65</v>
      </c>
      <c r="C102" s="12"/>
      <c r="D102"/>
    </row>
    <row r="103" spans="1:5" x14ac:dyDescent="0.25">
      <c r="A103" t="s">
        <v>93</v>
      </c>
      <c r="B103" s="16"/>
      <c r="C103" s="1"/>
    </row>
    <row r="104" spans="1:5" x14ac:dyDescent="0.25">
      <c r="A104" s="27" t="s">
        <v>28</v>
      </c>
      <c r="B104" s="29"/>
      <c r="C104" s="1"/>
    </row>
    <row r="105" spans="1:5" x14ac:dyDescent="0.25">
      <c r="A105" s="54" t="s">
        <v>73</v>
      </c>
      <c r="B105" s="42">
        <v>0</v>
      </c>
      <c r="C105" s="1"/>
    </row>
    <row r="106" spans="1:5" x14ac:dyDescent="0.25">
      <c r="A106" s="54" t="s">
        <v>29</v>
      </c>
      <c r="B106" s="42">
        <v>0</v>
      </c>
      <c r="C106" s="1"/>
    </row>
    <row r="107" spans="1:5" x14ac:dyDescent="0.25">
      <c r="A107" s="54" t="s">
        <v>74</v>
      </c>
      <c r="B107" s="42">
        <v>0</v>
      </c>
      <c r="C107" s="1"/>
      <c r="E107" s="23"/>
    </row>
    <row r="108" spans="1:5" x14ac:dyDescent="0.25">
      <c r="A108" s="27" t="s">
        <v>30</v>
      </c>
      <c r="B108" s="28">
        <f>B105+B106+B107</f>
        <v>0</v>
      </c>
    </row>
    <row r="109" spans="1:5" x14ac:dyDescent="0.25">
      <c r="A109" s="67"/>
      <c r="B109" s="67"/>
    </row>
    <row r="110" spans="1:5" x14ac:dyDescent="0.25">
      <c r="A110" s="67"/>
      <c r="B110" s="67"/>
    </row>
    <row r="111" spans="1:5" x14ac:dyDescent="0.25">
      <c r="A111" s="56"/>
      <c r="B111" s="55"/>
    </row>
    <row r="112" spans="1:5" x14ac:dyDescent="0.25">
      <c r="A112" s="26" t="s">
        <v>34</v>
      </c>
      <c r="B112" s="25" t="s">
        <v>94</v>
      </c>
    </row>
    <row r="113" spans="2:2" x14ac:dyDescent="0.25">
      <c r="B113" s="24"/>
    </row>
    <row r="114" spans="2:2" x14ac:dyDescent="0.25">
      <c r="B114" s="24"/>
    </row>
    <row r="120" spans="2:2" x14ac:dyDescent="0.25">
      <c r="B120" s="23"/>
    </row>
  </sheetData>
  <mergeCells count="11">
    <mergeCell ref="A1:B1"/>
    <mergeCell ref="A2:B7"/>
    <mergeCell ref="A8:B9"/>
    <mergeCell ref="A10:B10"/>
    <mergeCell ref="A12:B12"/>
    <mergeCell ref="A109:B110"/>
    <mergeCell ref="A14:B14"/>
    <mergeCell ref="A21:B21"/>
    <mergeCell ref="B22:B23"/>
    <mergeCell ref="A92:B92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2" fitToHeight="0" orientation="portrait" horizontalDpi="300" verticalDpi="300" r:id="rId1"/>
  <ignoredErrors>
    <ignoredError sqref="B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Arianna Elma Martins Xavier</cp:lastModifiedBy>
  <cp:revision>1</cp:revision>
  <cp:lastPrinted>2024-07-05T21:05:10Z</cp:lastPrinted>
  <dcterms:created xsi:type="dcterms:W3CDTF">2021-09-23T15:15:02Z</dcterms:created>
  <dcterms:modified xsi:type="dcterms:W3CDTF">2024-08-12T14:04:53Z</dcterms:modified>
  <dc:language>pt-BR</dc:language>
</cp:coreProperties>
</file>