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ara.pinheiro\Downloads\"/>
    </mc:Choice>
  </mc:AlternateContent>
  <xr:revisionPtr revIDLastSave="0" documentId="13_ncr:1_{2F326A04-C5D1-41DB-98D3-E7056D54A27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IMESHEET DINAMICA JAN-2025" sheetId="3" r:id="rId1"/>
  </sheets>
  <calcPr calcId="191028"/>
  <pivotCaches>
    <pivotCache cacheId="2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3" l="1"/>
  <c r="C29" i="3"/>
</calcChain>
</file>

<file path=xl/sharedStrings.xml><?xml version="1.0" encoding="utf-8"?>
<sst xmlns="http://schemas.openxmlformats.org/spreadsheetml/2006/main" count="49" uniqueCount="47">
  <si>
    <t>DESPESAS ADMINISTRATIVAS QUANDO OSS E UNIDADE GERIDA SE SITUAR EM LOCALIDADES 
DIVERSAS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</si>
  <si>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</si>
  <si>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 xml:space="preserve">NOME DO ÓRGÃO PÚBLICO/CONTRATANTE: </t>
  </si>
  <si>
    <t>SECRETARIA DE ESTADO DA SAÚDE/SES-GO</t>
  </si>
  <si>
    <t xml:space="preserve">CNPJ: </t>
  </si>
  <si>
    <t>02.529.964/0001-57</t>
  </si>
  <si>
    <t>NOME DA ORGANIZAÇÃO SOCIAL/CONTRATADA:</t>
  </si>
  <si>
    <t>SOCIEDADE BENEFICENTE ISRAELITA BRASILEIRA HOSPITAL ALBERT EINSTEIN_x000D_</t>
  </si>
  <si>
    <t>60.765.823/0090-05</t>
  </si>
  <si>
    <t xml:space="preserve">NOME DA UNIDADE GERIDA: </t>
  </si>
  <si>
    <t>HOSPITAL ESTADUAL DE URGÊNCIAS DE GOIÁS DR. VALDEMIRO CRUZ</t>
  </si>
  <si>
    <t>02.529.964/0008-23</t>
  </si>
  <si>
    <t>CONTRATO DE GESTÃO/ADITIVO Nº:</t>
  </si>
  <si>
    <t>97/2024 - 1º Aditivo</t>
  </si>
  <si>
    <t xml:space="preserve">VIGÊNCIA DO CONTRATO DE GESTÃO: </t>
  </si>
  <si>
    <t>07/08/2024 a 31/08/2027</t>
  </si>
  <si>
    <t>VALOR DO CONTRATO DE GESTÃO:</t>
  </si>
  <si>
    <t>RELATÓRIO DESPESA ADMINISTRATIVA MENSAL_x000D_</t>
  </si>
  <si>
    <t>UNIDADE</t>
  </si>
  <si>
    <t>COMPETÊNCIA</t>
  </si>
  <si>
    <t>PERCENTUAL</t>
  </si>
  <si>
    <t>HUGO</t>
  </si>
  <si>
    <t>Goiânia,</t>
  </si>
  <si>
    <t>Danilo da Silva Lili</t>
  </si>
  <si>
    <t>Gerente Regional Controladoria</t>
  </si>
  <si>
    <t>Hospital Estadual De Urgências De Goiás Dr. Valdemiro Cruz</t>
  </si>
  <si>
    <t xml:space="preserve">RATEIO DESPESAS </t>
  </si>
  <si>
    <t>Função</t>
  </si>
  <si>
    <t>Nível de Cargo</t>
  </si>
  <si>
    <t>Total Geral</t>
  </si>
  <si>
    <t>Contagem de Cargo</t>
  </si>
  <si>
    <t>Soma de Total Geral</t>
  </si>
  <si>
    <t>Média de Rateio</t>
  </si>
  <si>
    <t>Analistas</t>
  </si>
  <si>
    <t>Sênior</t>
  </si>
  <si>
    <t>Pleno</t>
  </si>
  <si>
    <t>Júnior</t>
  </si>
  <si>
    <t>Analistas Total</t>
  </si>
  <si>
    <t>Arquiteto</t>
  </si>
  <si>
    <t>Consultores</t>
  </si>
  <si>
    <t>Coordernadores + Especialistas</t>
  </si>
  <si>
    <t>Engenheiro</t>
  </si>
  <si>
    <t>Gerentes + Diretor</t>
  </si>
  <si>
    <t>Tecnicos</t>
  </si>
  <si>
    <t>Analista TI</t>
  </si>
  <si>
    <t xml:space="preserve">HOSPITAL ESTADUAL DE URGÊNCIAS DE GOIÁS DR. VALDEMIRO CRUZ </t>
  </si>
  <si>
    <t xml:space="preserve">Av. 31 de Março, s/n - Setor Pedro Ludovico - Goiânia - Goiás - 74820-300 - Telefone +55 62 3201-4420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</si>
</sst>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[$-F800]dddd\,\ mmmm\ dd\,\ yyyy"/>
    <numFmt numFmtId="166" formatCode="_-[$R$-416]\ * #,##0.00_-;\-[$R$-416]\ * #,##0.00_-;_-[$R$-416]\ * &quot;-&quot;??_-;_-@_-"/>
    <numFmt numFmtId="167" formatCode="[$-416]mmmm\-yy;@"/>
  </numFmts>
  <fonts count="9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4"/>
      <color rgb="FF000000"/>
      <name val="Calibri"/>
      <family val="2"/>
    </font>
    <font>
      <b/>
      <sz val="11"/>
      <color rgb="FF000000"/>
      <name val="Aptos Narrow"/>
      <family val="2"/>
    </font>
    <font>
      <b/>
      <sz val="11"/>
      <color rgb="FF000000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left"/>
    </xf>
    <xf numFmtId="17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wrapText="1"/>
    </xf>
    <xf numFmtId="1" fontId="5" fillId="0" borderId="0" xfId="0" applyNumberFormat="1" applyFont="1" applyAlignment="1">
      <alignment horizontal="left"/>
    </xf>
    <xf numFmtId="1" fontId="6" fillId="2" borderId="0" xfId="0" applyNumberFormat="1" applyFont="1" applyFill="1" applyAlignment="1" applyProtection="1">
      <alignment horizontal="left" vertical="center"/>
      <protection hidden="1"/>
    </xf>
    <xf numFmtId="164" fontId="5" fillId="0" borderId="0" xfId="0" applyNumberFormat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10" fontId="0" fillId="0" borderId="0" xfId="0" applyNumberFormat="1"/>
    <xf numFmtId="166" fontId="0" fillId="0" borderId="0" xfId="0" applyNumberFormat="1"/>
    <xf numFmtId="10" fontId="2" fillId="0" borderId="0" xfId="0" applyNumberFormat="1" applyFont="1"/>
    <xf numFmtId="10" fontId="4" fillId="0" borderId="0" xfId="0" applyNumberFormat="1" applyFont="1" applyAlignment="1">
      <alignment horizontal="center" wrapText="1"/>
    </xf>
    <xf numFmtId="10" fontId="5" fillId="0" borderId="0" xfId="0" applyNumberFormat="1" applyFont="1" applyAlignment="1">
      <alignment horizontal="center" vertical="center" wrapText="1"/>
    </xf>
    <xf numFmtId="10" fontId="5" fillId="0" borderId="0" xfId="0" applyNumberFormat="1" applyFont="1" applyAlignment="1">
      <alignment horizontal="center"/>
    </xf>
    <xf numFmtId="10" fontId="5" fillId="0" borderId="0" xfId="0" applyNumberFormat="1" applyFont="1"/>
    <xf numFmtId="10" fontId="3" fillId="0" borderId="0" xfId="0" applyNumberFormat="1" applyFont="1"/>
    <xf numFmtId="0" fontId="0" fillId="0" borderId="0" xfId="0" pivotButton="1" applyAlignment="1">
      <alignment horizontal="center"/>
    </xf>
    <xf numFmtId="0" fontId="0" fillId="0" borderId="0" xfId="0" applyAlignment="1">
      <alignment horizontal="center"/>
    </xf>
    <xf numFmtId="167" fontId="5" fillId="0" borderId="0" xfId="0" applyNumberFormat="1" applyFont="1" applyAlignment="1">
      <alignment horizontal="center"/>
    </xf>
    <xf numFmtId="0" fontId="0" fillId="0" borderId="0" xfId="0" pivotButton="1"/>
    <xf numFmtId="10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0" xfId="0" applyNumberFormat="1" applyAlignment="1">
      <alignment horizontal="center"/>
    </xf>
  </cellXfs>
  <cellStyles count="1">
    <cellStyle name="Normal" xfId="0" builtinId="0"/>
  </cellStyles>
  <dxfs count="20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64" formatCode="&quot;R$&quot;\ #,##0.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6" formatCode="_-[$R$-416]\ * #,##0.00_-;\-[$R$-416]\ * #,##0.00_-;_-[$R$-416]\ * &quot;-&quot;??_-;_-@_-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0</xdr:row>
      <xdr:rowOff>104775</xdr:rowOff>
    </xdr:from>
    <xdr:to>
      <xdr:col>6</xdr:col>
      <xdr:colOff>200025</xdr:colOff>
      <xdr:row>6</xdr:row>
      <xdr:rowOff>9525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829C88B-9651-4A68-9153-540AAEE2E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0650" y="104775"/>
          <a:ext cx="6496050" cy="10477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0.86077939815" createdVersion="8" refreshedVersion="8" minRefreshableVersion="3" recordCount="42" xr:uid="{08854130-AB98-481D-9C61-200528EEC7BC}">
  <cacheSource type="worksheet">
    <worksheetSource ref="B41:G83" sheet="BASE-DEMONSTRATIVO 01-2025"/>
  </cacheSource>
  <cacheFields count="6">
    <cacheField name="Cargo" numFmtId="0">
      <sharedItems/>
    </cacheField>
    <cacheField name="Unidade Organizacional - Denominação" numFmtId="0">
      <sharedItems/>
    </cacheField>
    <cacheField name="Função" numFmtId="0">
      <sharedItems count="8">
        <s v="Coordernadores + Especialistas"/>
        <s v="Analistas"/>
        <s v="Arquiteto"/>
        <s v="Consultores"/>
        <s v="Gerentes + Diretor"/>
        <s v="Engenheiro"/>
        <s v="Tecnicos"/>
        <s v="Analista TI"/>
      </sharedItems>
    </cacheField>
    <cacheField name="Nível de Cargo" numFmtId="0">
      <sharedItems count="14">
        <s v="Coordenador"/>
        <s v="Especialista"/>
        <s v="Sênior"/>
        <s v="Pleno"/>
        <s v="Júnior"/>
        <s v="Consultor"/>
        <s v="Gerente"/>
        <s v="Engenheiro"/>
        <s v="Técnico"/>
        <s v="Sem Nível"/>
        <s v="Líder" u="1"/>
        <s v="Analista" u="1"/>
        <s v="Arquiteto" u="1"/>
        <s v="Tecnico" u="1"/>
      </sharedItems>
    </cacheField>
    <cacheField name="Rateio" numFmtId="10">
      <sharedItems containsSemiMixedTypes="0" containsString="0" containsNumber="1" minValue="9.3799999999999994E-2" maxValue="1"/>
    </cacheField>
    <cacheField name="Total Geral" numFmtId="166">
      <sharedItems containsSemiMixedTypes="0" containsString="0" containsNumber="1" minValue="501.85" maxValue="33610.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2">
  <r>
    <s v="Coordenador Faturamento e SAME Hosp Muni"/>
    <s v="Faturamento e SAME - Regional"/>
    <x v="0"/>
    <x v="0"/>
    <n v="0.54400000000000004"/>
    <n v="7079.3"/>
  </r>
  <r>
    <s v="Especialista Engenharia Clinica"/>
    <s v="Operações - Regional"/>
    <x v="0"/>
    <x v="1"/>
    <n v="0.21310000000000001"/>
    <n v="2932.46"/>
  </r>
  <r>
    <s v="Analista Recursos Humanos Sr"/>
    <s v="Remuneração GO"/>
    <x v="1"/>
    <x v="2"/>
    <n v="0.188"/>
    <n v="1942.95"/>
  </r>
  <r>
    <s v="Analista Recursos Humanos Pl"/>
    <s v="Diversidade, Equidade e Inclusão - GO"/>
    <x v="1"/>
    <x v="3"/>
    <n v="0.26850000000000002"/>
    <n v="1572.79"/>
  </r>
  <r>
    <s v="Coordenador Planejamento Financeiro"/>
    <s v="Financeiro"/>
    <x v="0"/>
    <x v="0"/>
    <n v="0.79269999999999996"/>
    <n v="10278.42"/>
  </r>
  <r>
    <s v="Arquiteto Jr"/>
    <s v="Analista Infraestrutura"/>
    <x v="2"/>
    <x v="4"/>
    <n v="0.38369999999999999"/>
    <n v="2688.75"/>
  </r>
  <r>
    <s v="Consultor Praticas Qualidade e Segurança"/>
    <s v="Alta Confiabilidade - Regional"/>
    <x v="3"/>
    <x v="5"/>
    <n v="0.52849999999999997"/>
    <n v="9562.93"/>
  </r>
  <r>
    <s v="Analista Fiscal Jr"/>
    <s v="Fiscal P2P"/>
    <x v="1"/>
    <x v="4"/>
    <n v="0.95850000000000002"/>
    <n v="4978.24"/>
  </r>
  <r>
    <s v="Consultor Compliance"/>
    <s v="Gerência de Compliance"/>
    <x v="3"/>
    <x v="5"/>
    <n v="0.16239999999999999"/>
    <n v="3205.67"/>
  </r>
  <r>
    <s v="Analista Informaçoes Gerenciais Pl"/>
    <s v="Administrativo - Regional"/>
    <x v="1"/>
    <x v="3"/>
    <n v="9.3799999999999994E-2"/>
    <n v="501.85"/>
  </r>
  <r>
    <s v="Analista Recursos Humanos Jr"/>
    <s v="Adm RH"/>
    <x v="1"/>
    <x v="4"/>
    <n v="0.52059999999999995"/>
    <n v="2572.09"/>
  </r>
  <r>
    <s v="Coordenador Compras"/>
    <s v="Suprimentos - Regional"/>
    <x v="0"/>
    <x v="0"/>
    <n v="0.50780000000000003"/>
    <n v="13772.24"/>
  </r>
  <r>
    <s v="Gerente Regional Consultoria RH"/>
    <s v="Consultoria RH"/>
    <x v="4"/>
    <x v="6"/>
    <n v="0.39379999999999998"/>
    <n v="14121.25"/>
  </r>
  <r>
    <s v="Gerente Regional Controladoria"/>
    <s v="Controladoria - Regional"/>
    <x v="4"/>
    <x v="6"/>
    <n v="0.65280000000000005"/>
    <n v="29389.8"/>
  </r>
  <r>
    <s v="Coordenador Regional Contabil"/>
    <s v="Contabilidade - Regional"/>
    <x v="0"/>
    <x v="0"/>
    <n v="0.33160000000000001"/>
    <n v="8994.74"/>
  </r>
  <r>
    <s v="Coordenador Administrativo"/>
    <s v="Administrativo - Regional"/>
    <x v="0"/>
    <x v="0"/>
    <n v="0.2389"/>
    <n v="3023.57"/>
  </r>
  <r>
    <s v="Gerente Regional T.I"/>
    <s v="T.I - Regional"/>
    <x v="4"/>
    <x v="6"/>
    <n v="0.44040000000000001"/>
    <n v="16003.82"/>
  </r>
  <r>
    <s v="Analista Recursos Humanos Pl"/>
    <s v="Atração e Seleção - GO"/>
    <x v="1"/>
    <x v="3"/>
    <n v="0.31090000000000001"/>
    <n v="2178.59"/>
  </r>
  <r>
    <s v="Arquiteto Jr"/>
    <s v="Projetos e Obras - Regional"/>
    <x v="2"/>
    <x v="4"/>
    <n v="1"/>
    <n v="7007.81"/>
  </r>
  <r>
    <s v="Analista Informaçoes Gerenciais Jr"/>
    <s v="Administrativo - Regional"/>
    <x v="1"/>
    <x v="4"/>
    <n v="0.39379999999999998"/>
    <n v="2045.17"/>
  </r>
  <r>
    <s v="Analista Recursos Humanos Pl"/>
    <s v="Atração e Seleção - GO"/>
    <x v="1"/>
    <x v="3"/>
    <n v="0.31609999999999999"/>
    <n v="2214.91"/>
  </r>
  <r>
    <s v="Engenheiro Meio Ambiente"/>
    <s v="Meio Ambiente"/>
    <x v="5"/>
    <x v="7"/>
    <n v="0.76170000000000004"/>
    <n v="12571.2"/>
  </r>
  <r>
    <s v="Analista Recursos Humanos Pl"/>
    <s v="Atração e Seleção - GO"/>
    <x v="1"/>
    <x v="3"/>
    <n v="0.36270000000000002"/>
    <n v="2672.83"/>
  </r>
  <r>
    <s v="Tecnico Neurociencias"/>
    <s v="Assistencial Goiânia"/>
    <x v="6"/>
    <x v="8"/>
    <n v="0.5544"/>
    <n v="2071.42"/>
  </r>
  <r>
    <s v="Analista Recursos Humanos Pl"/>
    <s v="Atração e Seleção - GO"/>
    <x v="1"/>
    <x v="3"/>
    <n v="0.375"/>
    <n v="1606.82"/>
  </r>
  <r>
    <s v="Coordenador Medico Hospital Municipal"/>
    <s v="Gerência Médica - Regional"/>
    <x v="0"/>
    <x v="0"/>
    <n v="0.56989999999999996"/>
    <n v="33610.04"/>
  </r>
  <r>
    <s v="Analista Comunicaçao Pl"/>
    <s v="Comunicação Interna - Regional"/>
    <x v="1"/>
    <x v="3"/>
    <n v="0.36270000000000002"/>
    <n v="2369.91"/>
  </r>
  <r>
    <s v="Coordenador Planej Projetos e Obras"/>
    <s v="Projetos e Obras - Regional"/>
    <x v="0"/>
    <x v="0"/>
    <n v="0.75129999999999997"/>
    <n v="10710.99"/>
  </r>
  <r>
    <s v="Analista Recursos Humanos Sr"/>
    <s v="Folha de Pagamento"/>
    <x v="1"/>
    <x v="2"/>
    <n v="0.29170000000000001"/>
    <n v="1789.7"/>
  </r>
  <r>
    <s v="Gerente Regional Operacoes"/>
    <s v="Operações - Regional"/>
    <x v="4"/>
    <x v="6"/>
    <n v="0.50780000000000003"/>
    <n v="22689.98"/>
  </r>
  <r>
    <s v="Gerente Medico Regional Ensino Pesquisa"/>
    <s v="Ensino e Pesquisa Regional GO"/>
    <x v="4"/>
    <x v="6"/>
    <n v="0.45600000000000002"/>
    <n v="10082.370000000001"/>
  </r>
  <r>
    <s v="Gerente Alta Confiabilidade"/>
    <s v="Alta Confiabilidade - Regional"/>
    <x v="4"/>
    <x v="6"/>
    <n v="0.71970000000000001"/>
    <n v="20104.89"/>
  </r>
  <r>
    <s v="Analista Dados"/>
    <s v="T.I - Regional"/>
    <x v="7"/>
    <x v="9"/>
    <n v="0.37919999999999998"/>
    <n v="4975.47"/>
  </r>
  <r>
    <s v="Analista Informaçoes Gerenciais Jr"/>
    <s v="SCIH"/>
    <x v="1"/>
    <x v="4"/>
    <n v="0.60529999999999995"/>
    <n v="2015.27"/>
  </r>
  <r>
    <s v="Tecnico Neurociencias"/>
    <s v="Assistencial Goiânia"/>
    <x v="6"/>
    <x v="8"/>
    <n v="0.71499999999999997"/>
    <n v="2672.47"/>
  </r>
  <r>
    <s v="Gerente Regional Sup Logistica"/>
    <s v="Logistica - Regional"/>
    <x v="4"/>
    <x v="6"/>
    <n v="0.46429999999999999"/>
    <n v="14182.84"/>
  </r>
  <r>
    <s v="Tecnico Neurociencias"/>
    <s v="Assistencial Goiânia"/>
    <x v="6"/>
    <x v="8"/>
    <n v="0.61140000000000005"/>
    <n v="2284.2399999999998"/>
  </r>
  <r>
    <s v="Coordenador Medico Hospital Municipal"/>
    <s v="Gerência Médica - Regional"/>
    <x v="0"/>
    <x v="0"/>
    <n v="0.45600000000000002"/>
    <n v="26888.03"/>
  </r>
  <r>
    <s v="Analista Treinamento Sr"/>
    <s v="Ensino Corporativo I - Regional"/>
    <x v="1"/>
    <x v="2"/>
    <n v="0.97409999999999997"/>
    <n v="10121.34"/>
  </r>
  <r>
    <s v="Coordenador Ensino Corporativo"/>
    <s v="Ensino Corporativo I - Regional"/>
    <x v="0"/>
    <x v="0"/>
    <n v="0.1192"/>
    <n v="2362.85"/>
  </r>
  <r>
    <s v="Analista Recursos Humanos Sr"/>
    <s v="Atração e Seleção - GO"/>
    <x v="1"/>
    <x v="2"/>
    <n v="0.3679"/>
    <n v="3721.63"/>
  </r>
  <r>
    <s v="Analista Fiscal Pl"/>
    <s v="Fiscal Tributario"/>
    <x v="1"/>
    <x v="3"/>
    <n v="0.31609999999999999"/>
    <n v="2222.55000000000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E68E09A-CA3F-41C1-8D58-488B87E86152}" name="TIMESHEET 01-2025 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42:F54" firstHeaderRow="0" firstDataRow="1" firstDataCol="2"/>
  <pivotFields count="6">
    <pivotField dataField="1" compact="0" outline="0" showAll="0"/>
    <pivotField compact="0" outline="0" showAll="0"/>
    <pivotField axis="axisRow" compact="0" outline="0" showAll="0">
      <items count="9">
        <item x="1"/>
        <item sd="0" x="2"/>
        <item sd="0" x="3"/>
        <item sd="0" x="0"/>
        <item sd="0" x="5"/>
        <item sd="0" x="4"/>
        <item sd="0" x="6"/>
        <item sd="0" x="7"/>
        <item t="default"/>
      </items>
    </pivotField>
    <pivotField axis="axisRow" compact="0" outline="0" showAll="0">
      <items count="15">
        <item m="1" x="11"/>
        <item m="1" x="12"/>
        <item x="5"/>
        <item x="0"/>
        <item x="7"/>
        <item x="1"/>
        <item x="6"/>
        <item m="1" x="13"/>
        <item m="1" x="10"/>
        <item x="2"/>
        <item x="3"/>
        <item x="4"/>
        <item x="8"/>
        <item x="9"/>
        <item t="default"/>
      </items>
    </pivotField>
    <pivotField dataField="1" compact="0" numFmtId="10" outline="0" showAll="0"/>
    <pivotField dataField="1" compact="0" outline="0" showAll="0"/>
  </pivotFields>
  <rowFields count="2">
    <field x="2"/>
    <field x="3"/>
  </rowFields>
  <rowItems count="12">
    <i>
      <x/>
      <x v="9"/>
    </i>
    <i r="1">
      <x v="10"/>
    </i>
    <i r="1">
      <x v="11"/>
    </i>
    <i t="default"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agem de Cargo" fld="0" subtotal="count" baseField="0" baseItem="0"/>
    <dataField name="Soma de Total Geral" fld="5" baseField="0" baseItem="0" numFmtId="166"/>
    <dataField name="Média de Rateio" fld="4" subtotal="average" baseField="0" baseItem="0" numFmtId="10"/>
  </dataFields>
  <formats count="15">
    <format dxfId="19">
      <pivotArea outline="0" fieldPosition="0">
        <references count="1">
          <reference field="4294967294" count="1" selected="0">
            <x v="1"/>
          </reference>
        </references>
      </pivotArea>
    </format>
    <format dxfId="18">
      <pivotArea field="3" outline="0" axis="axisRow" fieldPosition="1">
        <references count="1">
          <reference field="4294967294" count="1" selected="0">
            <x v="0"/>
          </reference>
        </references>
      </pivotArea>
    </format>
    <format dxfId="17">
      <pivotArea field="3" type="button" dataOnly="0" labelOnly="1" outline="0" axis="axisRow" fieldPosition="1"/>
    </format>
    <format dxfId="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5">
      <pivotArea outline="0" fieldPosition="0">
        <references count="2">
          <reference field="4294967294" count="1" selected="0">
            <x v="2"/>
          </reference>
          <reference field="2" count="0" selected="0" defaultSubtotal="1"/>
        </references>
      </pivotArea>
    </format>
    <format dxfId="14">
      <pivotArea dataOnly="0" labelOnly="1" outline="0" fieldPosition="0">
        <references count="1">
          <reference field="2" count="1" defaultSubtotal="1">
            <x v="0"/>
          </reference>
        </references>
      </pivotArea>
    </format>
    <format dxfId="13">
      <pivotArea dataOnly="0" labelOnly="1" outline="0" fieldPosition="0">
        <references count="1">
          <reference field="2" count="1">
            <x v="1"/>
          </reference>
        </references>
      </pivotArea>
    </format>
    <format dxfId="12">
      <pivotArea dataOnly="0" labelOnly="1" outline="0" fieldPosition="0">
        <references count="1">
          <reference field="2" count="1">
            <x v="2"/>
          </reference>
        </references>
      </pivotArea>
    </format>
    <format dxfId="11">
      <pivotArea dataOnly="0" labelOnly="1" outline="0" fieldPosition="0">
        <references count="1">
          <reference field="2" count="1">
            <x v="3"/>
          </reference>
        </references>
      </pivotArea>
    </format>
    <format dxfId="10">
      <pivotArea dataOnly="0" labelOnly="1" outline="0" fieldPosition="0">
        <references count="1">
          <reference field="2" count="1">
            <x v="4"/>
          </reference>
        </references>
      </pivotArea>
    </format>
    <format dxfId="9">
      <pivotArea dataOnly="0" labelOnly="1" outline="0" fieldPosition="0">
        <references count="1">
          <reference field="2" count="1">
            <x v="5"/>
          </reference>
        </references>
      </pivotArea>
    </format>
    <format dxfId="8">
      <pivotArea dataOnly="0" labelOnly="1" outline="0" fieldPosition="0">
        <references count="1">
          <reference field="2" count="1">
            <x v="6"/>
          </reference>
        </references>
      </pivotArea>
    </format>
    <format dxfId="7">
      <pivotArea dataOnly="0" labelOnly="1" outline="0" fieldPosition="0">
        <references count="1">
          <reference field="2" count="1">
            <x v="7"/>
          </reference>
        </references>
      </pivotArea>
    </format>
    <format dxfId="6">
      <pivotArea dataOnly="0" labelOnly="1" outline="0" fieldPosition="0">
        <references count="2">
          <reference field="2" count="1" selected="0">
            <x v="0"/>
          </reference>
          <reference field="3" count="3">
            <x v="9"/>
            <x v="10"/>
            <x v="11"/>
          </reference>
        </references>
      </pivotArea>
    </format>
    <format dxfId="5">
      <pivotArea grandRow="1" outline="0" collapsedLevelsAreSubtotals="1" fieldPosition="0"/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6E96A09-BE99-44B4-B919-E95EF4E1A94B}" name="Tabela145" displayName="Tabela145" ref="B25:D27" totalsRowShown="0" headerRowDxfId="4" dataDxfId="3">
  <autoFilter ref="B25:D27" xr:uid="{16E96A09-BE99-44B4-B919-E95EF4E1A94B}"/>
  <tableColumns count="3">
    <tableColumn id="1" xr3:uid="{06B3C12B-0CB3-44BC-B701-864203F38C29}" name="UNIDADE" dataDxfId="2"/>
    <tableColumn id="2" xr3:uid="{CB58E3E7-9BFE-4C1D-80C5-38783F2B7BB5}" name="COMPETÊNCIA" dataDxfId="1"/>
    <tableColumn id="3" xr3:uid="{26AE33A1-3A01-4490-BF14-8294F4538B4A}" name="PERCENTUAL" dataDxfId="0">
      <calculatedColumnFormula>E54/C21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111D-E9CA-4C30-90D0-23F220491B73}">
  <sheetPr>
    <pageSetUpPr fitToPage="1"/>
  </sheetPr>
  <dimension ref="B1:G107"/>
  <sheetViews>
    <sheetView showGridLines="0" tabSelected="1" topLeftCell="A4" workbookViewId="0">
      <selection activeCell="F12" sqref="F12"/>
    </sheetView>
  </sheetViews>
  <sheetFormatPr defaultRowHeight="15" x14ac:dyDescent="0.25"/>
  <cols>
    <col min="1" max="1" width="3" customWidth="1"/>
    <col min="2" max="2" width="39.7109375" customWidth="1"/>
    <col min="3" max="3" width="18.85546875" bestFit="1" customWidth="1"/>
    <col min="4" max="4" width="19" bestFit="1" customWidth="1"/>
    <col min="5" max="5" width="19.140625" bestFit="1" customWidth="1"/>
    <col min="6" max="6" width="15.5703125" style="22" bestFit="1" customWidth="1"/>
    <col min="7" max="7" width="8.28515625" bestFit="1" customWidth="1"/>
    <col min="8" max="8" width="6.85546875" bestFit="1" customWidth="1"/>
    <col min="9" max="9" width="6.140625" bestFit="1" customWidth="1"/>
    <col min="10" max="10" width="6.42578125" bestFit="1" customWidth="1"/>
    <col min="11" max="11" width="8" bestFit="1" customWidth="1"/>
    <col min="12" max="12" width="10" bestFit="1" customWidth="1"/>
    <col min="13" max="13" width="19.140625" bestFit="1" customWidth="1"/>
    <col min="14" max="14" width="14.5703125" bestFit="1" customWidth="1"/>
    <col min="15" max="15" width="13.42578125" bestFit="1" customWidth="1"/>
    <col min="16" max="16" width="12.28515625" bestFit="1" customWidth="1"/>
    <col min="17" max="17" width="14.5703125" bestFit="1" customWidth="1"/>
    <col min="18" max="20" width="13.42578125" bestFit="1" customWidth="1"/>
    <col min="21" max="22" width="12.28515625" bestFit="1" customWidth="1"/>
    <col min="23" max="23" width="15.42578125" bestFit="1" customWidth="1"/>
    <col min="24" max="24" width="12.85546875" bestFit="1" customWidth="1"/>
    <col min="25" max="25" width="11.140625" bestFit="1" customWidth="1"/>
    <col min="26" max="26" width="12" bestFit="1" customWidth="1"/>
    <col min="27" max="27" width="8.28515625" bestFit="1" customWidth="1"/>
    <col min="28" max="30" width="7.7109375" bestFit="1" customWidth="1"/>
    <col min="31" max="31" width="8" bestFit="1" customWidth="1"/>
    <col min="32" max="32" width="10" bestFit="1" customWidth="1"/>
    <col min="33" max="33" width="23.7109375" bestFit="1" customWidth="1"/>
    <col min="34" max="34" width="24" bestFit="1" customWidth="1"/>
    <col min="35" max="35" width="20.140625" bestFit="1" customWidth="1"/>
  </cols>
  <sheetData>
    <row r="1" spans="2:7" x14ac:dyDescent="0.25">
      <c r="B1" s="1"/>
      <c r="C1" s="2"/>
      <c r="D1" s="2"/>
      <c r="E1" s="2"/>
      <c r="F1" s="24"/>
      <c r="G1" s="3"/>
    </row>
    <row r="2" spans="2:7" x14ac:dyDescent="0.25">
      <c r="C2" s="2"/>
      <c r="D2" s="2"/>
      <c r="E2" s="2"/>
      <c r="F2" s="24"/>
      <c r="G2" s="3"/>
    </row>
    <row r="3" spans="2:7" x14ac:dyDescent="0.25">
      <c r="B3" s="1"/>
      <c r="C3" s="2"/>
      <c r="D3" s="2"/>
      <c r="E3" s="2"/>
      <c r="F3" s="24"/>
      <c r="G3" s="3"/>
    </row>
    <row r="4" spans="2:7" x14ac:dyDescent="0.25">
      <c r="B4" s="1"/>
      <c r="C4" s="2"/>
      <c r="D4" s="2"/>
      <c r="E4" s="2"/>
      <c r="F4" s="24"/>
      <c r="G4" s="3"/>
    </row>
    <row r="5" spans="2:7" x14ac:dyDescent="0.25">
      <c r="B5" s="1"/>
      <c r="C5" s="2"/>
      <c r="D5" s="2"/>
      <c r="E5" s="2"/>
      <c r="F5" s="24"/>
      <c r="G5" s="3"/>
    </row>
    <row r="6" spans="2:7" x14ac:dyDescent="0.25">
      <c r="B6" s="1"/>
      <c r="C6" s="2"/>
      <c r="D6" s="2"/>
      <c r="E6" s="2"/>
      <c r="F6" s="24"/>
      <c r="G6" s="3"/>
    </row>
    <row r="7" spans="2:7" ht="18.75" x14ac:dyDescent="0.3">
      <c r="B7" s="36" t="s">
        <v>0</v>
      </c>
      <c r="C7" s="36"/>
      <c r="D7" s="36"/>
      <c r="E7" s="36"/>
      <c r="F7" s="36"/>
      <c r="G7" s="7"/>
    </row>
    <row r="8" spans="2:7" ht="18.75" x14ac:dyDescent="0.3">
      <c r="B8" s="36"/>
      <c r="C8" s="36"/>
      <c r="D8" s="36"/>
      <c r="E8" s="36"/>
      <c r="F8" s="36"/>
      <c r="G8" s="7"/>
    </row>
    <row r="9" spans="2:7" ht="9.75" customHeight="1" x14ac:dyDescent="0.3">
      <c r="B9" s="17"/>
      <c r="C9" s="20"/>
      <c r="D9" s="17"/>
      <c r="E9" s="17"/>
      <c r="F9" s="25"/>
      <c r="G9" s="7"/>
    </row>
    <row r="10" spans="2:7" x14ac:dyDescent="0.25">
      <c r="B10" s="38" t="s">
        <v>1</v>
      </c>
      <c r="C10" s="38"/>
      <c r="D10" s="38"/>
      <c r="E10" s="38"/>
      <c r="F10" s="38"/>
      <c r="G10" s="19"/>
    </row>
    <row r="11" spans="2:7" x14ac:dyDescent="0.25">
      <c r="B11" s="38"/>
      <c r="C11" s="38"/>
      <c r="D11" s="38"/>
      <c r="E11" s="38"/>
      <c r="F11" s="38"/>
      <c r="G11" s="11"/>
    </row>
    <row r="12" spans="2:7" x14ac:dyDescent="0.25">
      <c r="B12" s="15"/>
      <c r="C12" s="21"/>
      <c r="D12" s="15"/>
      <c r="E12" s="15"/>
      <c r="F12" s="26"/>
      <c r="G12" s="11"/>
    </row>
    <row r="13" spans="2:7" x14ac:dyDescent="0.25">
      <c r="B13" s="8" t="s">
        <v>2</v>
      </c>
      <c r="C13" s="8" t="s">
        <v>3</v>
      </c>
      <c r="D13" s="6"/>
      <c r="E13" s="6"/>
      <c r="F13" s="27"/>
      <c r="G13" s="6"/>
    </row>
    <row r="14" spans="2:7" x14ac:dyDescent="0.25">
      <c r="B14" s="8" t="s">
        <v>4</v>
      </c>
      <c r="C14" s="12" t="s">
        <v>5</v>
      </c>
      <c r="D14" s="6"/>
      <c r="E14" s="6"/>
      <c r="F14" s="27"/>
      <c r="G14" s="6"/>
    </row>
    <row r="15" spans="2:7" x14ac:dyDescent="0.25">
      <c r="B15" s="8" t="s">
        <v>6</v>
      </c>
      <c r="C15" s="8" t="s">
        <v>7</v>
      </c>
      <c r="D15" s="6"/>
      <c r="E15" s="6"/>
      <c r="F15" s="27"/>
      <c r="G15" s="6"/>
    </row>
    <row r="16" spans="2:7" x14ac:dyDescent="0.25">
      <c r="B16" s="8" t="s">
        <v>4</v>
      </c>
      <c r="C16" s="13" t="s">
        <v>8</v>
      </c>
      <c r="D16" s="6"/>
      <c r="E16" s="6"/>
      <c r="F16" s="27"/>
      <c r="G16" s="6"/>
    </row>
    <row r="17" spans="2:7" x14ac:dyDescent="0.25">
      <c r="B17" s="8" t="s">
        <v>9</v>
      </c>
      <c r="C17" s="8" t="s">
        <v>10</v>
      </c>
      <c r="D17" s="6"/>
      <c r="E17" s="6"/>
      <c r="F17" s="27"/>
      <c r="G17" s="6"/>
    </row>
    <row r="18" spans="2:7" x14ac:dyDescent="0.25">
      <c r="B18" s="8" t="s">
        <v>4</v>
      </c>
      <c r="C18" s="13" t="s">
        <v>11</v>
      </c>
      <c r="D18" s="6"/>
      <c r="E18" s="6"/>
      <c r="F18" s="27"/>
      <c r="G18" s="6"/>
    </row>
    <row r="19" spans="2:7" x14ac:dyDescent="0.25">
      <c r="B19" s="8" t="s">
        <v>12</v>
      </c>
      <c r="C19" s="8" t="s">
        <v>13</v>
      </c>
      <c r="D19" s="6"/>
      <c r="E19" s="6"/>
      <c r="F19" s="27"/>
      <c r="G19" s="6"/>
    </row>
    <row r="20" spans="2:7" x14ac:dyDescent="0.25">
      <c r="B20" s="8" t="s">
        <v>14</v>
      </c>
      <c r="C20" s="8" t="s">
        <v>15</v>
      </c>
      <c r="D20" s="6"/>
      <c r="E20" s="6"/>
      <c r="F20" s="27"/>
      <c r="G20" s="6"/>
    </row>
    <row r="21" spans="2:7" x14ac:dyDescent="0.25">
      <c r="B21" s="8" t="s">
        <v>16</v>
      </c>
      <c r="C21" s="14">
        <v>21322433.059999999</v>
      </c>
      <c r="D21" s="6"/>
      <c r="E21" s="6"/>
      <c r="F21" s="27"/>
      <c r="G21" s="6"/>
    </row>
    <row r="22" spans="2:7" x14ac:dyDescent="0.25">
      <c r="B22" s="6"/>
      <c r="C22" s="6"/>
      <c r="D22" s="6"/>
      <c r="E22" s="6"/>
      <c r="F22" s="27"/>
      <c r="G22" s="6"/>
    </row>
    <row r="23" spans="2:7" x14ac:dyDescent="0.25">
      <c r="B23" s="37" t="s">
        <v>17</v>
      </c>
      <c r="C23" s="37"/>
      <c r="D23" s="37"/>
      <c r="E23" s="5"/>
      <c r="F23" s="5"/>
      <c r="G23" s="5"/>
    </row>
    <row r="24" spans="2:7" x14ac:dyDescent="0.25">
      <c r="B24" s="6"/>
      <c r="C24" s="6"/>
      <c r="D24" s="6"/>
      <c r="E24" s="6"/>
      <c r="F24" s="27"/>
      <c r="G24" s="6"/>
    </row>
    <row r="25" spans="2:7" x14ac:dyDescent="0.25">
      <c r="B25" s="6" t="s">
        <v>18</v>
      </c>
      <c r="C25" s="6" t="s">
        <v>19</v>
      </c>
      <c r="D25" s="6" t="s">
        <v>20</v>
      </c>
      <c r="E25" s="5"/>
      <c r="F25" s="28"/>
      <c r="G25" s="5"/>
    </row>
    <row r="26" spans="2:7" x14ac:dyDescent="0.25">
      <c r="B26" s="6" t="s">
        <v>21</v>
      </c>
      <c r="C26" s="32">
        <v>45658</v>
      </c>
      <c r="D26" s="16">
        <f t="shared" ref="D26" si="0">E54/C21</f>
        <v>1.5842197231876312E-2</v>
      </c>
      <c r="E26" s="5"/>
      <c r="F26" s="28"/>
      <c r="G26" s="5"/>
    </row>
    <row r="27" spans="2:7" x14ac:dyDescent="0.25">
      <c r="B27" s="6"/>
      <c r="C27" s="6"/>
      <c r="D27" s="10"/>
      <c r="E27" s="5"/>
      <c r="F27" s="28"/>
      <c r="G27" s="5"/>
    </row>
    <row r="28" spans="2:7" x14ac:dyDescent="0.25">
      <c r="B28" s="6"/>
      <c r="C28" s="6"/>
      <c r="D28" s="6"/>
      <c r="E28" s="6"/>
      <c r="F28" s="27"/>
      <c r="G28" s="6"/>
    </row>
    <row r="29" spans="2:7" x14ac:dyDescent="0.25">
      <c r="B29" s="18" t="s">
        <v>22</v>
      </c>
      <c r="C29" s="40">
        <f ca="1">TODAY()</f>
        <v>45831</v>
      </c>
      <c r="D29" s="40"/>
      <c r="E29" s="6"/>
      <c r="F29" s="27"/>
      <c r="G29" s="4"/>
    </row>
    <row r="30" spans="2:7" x14ac:dyDescent="0.25">
      <c r="B30" s="6"/>
      <c r="C30" s="6"/>
      <c r="D30" s="6"/>
      <c r="E30" s="6"/>
      <c r="F30" s="27"/>
      <c r="G30" s="4"/>
    </row>
    <row r="31" spans="2:7" x14ac:dyDescent="0.25">
      <c r="B31" s="6"/>
      <c r="C31" s="27"/>
      <c r="D31" s="6"/>
      <c r="E31" s="27"/>
      <c r="F31" s="27"/>
      <c r="G31" s="4"/>
    </row>
    <row r="32" spans="2:7" x14ac:dyDescent="0.25">
      <c r="B32" s="6"/>
      <c r="C32" s="27"/>
      <c r="D32" s="6"/>
      <c r="E32" s="27"/>
      <c r="F32" s="27"/>
      <c r="G32" s="4"/>
    </row>
    <row r="33" spans="2:7" x14ac:dyDescent="0.25">
      <c r="B33" s="6"/>
      <c r="C33" s="27"/>
      <c r="D33" s="6"/>
      <c r="E33" s="27"/>
      <c r="F33" s="27"/>
      <c r="G33" s="4"/>
    </row>
    <row r="34" spans="2:7" x14ac:dyDescent="0.25">
      <c r="B34" s="6"/>
      <c r="C34" s="27"/>
      <c r="D34" s="6"/>
      <c r="E34" s="27"/>
      <c r="F34" s="27"/>
      <c r="G34" s="4"/>
    </row>
    <row r="35" spans="2:7" x14ac:dyDescent="0.25">
      <c r="B35" s="6"/>
      <c r="C35" s="27"/>
      <c r="D35" s="6"/>
      <c r="E35" s="27"/>
      <c r="F35" s="27"/>
      <c r="G35" s="4"/>
    </row>
    <row r="36" spans="2:7" x14ac:dyDescent="0.25">
      <c r="B36" s="6"/>
      <c r="C36" s="39"/>
      <c r="D36" s="39"/>
      <c r="E36" s="39"/>
      <c r="F36" s="27"/>
      <c r="G36" s="4"/>
    </row>
    <row r="37" spans="2:7" x14ac:dyDescent="0.25">
      <c r="B37" s="6"/>
      <c r="C37" s="42" t="s">
        <v>23</v>
      </c>
      <c r="D37" s="42"/>
      <c r="E37" s="42"/>
      <c r="G37" s="4"/>
    </row>
    <row r="38" spans="2:7" x14ac:dyDescent="0.25">
      <c r="B38" s="6"/>
      <c r="C38" s="37" t="s">
        <v>24</v>
      </c>
      <c r="D38" s="37"/>
      <c r="E38" s="37"/>
      <c r="G38" s="4"/>
    </row>
    <row r="39" spans="2:7" x14ac:dyDescent="0.25">
      <c r="B39" s="6"/>
      <c r="C39" s="37" t="s">
        <v>25</v>
      </c>
      <c r="D39" s="37"/>
      <c r="E39" s="37"/>
      <c r="F39" s="27"/>
      <c r="G39" s="4"/>
    </row>
    <row r="40" spans="2:7" x14ac:dyDescent="0.25">
      <c r="B40" s="4"/>
      <c r="C40" s="4"/>
      <c r="D40" s="4"/>
      <c r="E40" s="4"/>
      <c r="F40" s="29"/>
      <c r="G40" s="4"/>
    </row>
    <row r="41" spans="2:7" x14ac:dyDescent="0.25">
      <c r="B41" s="37" t="s">
        <v>26</v>
      </c>
      <c r="C41" s="37"/>
      <c r="D41" s="37"/>
      <c r="E41" s="37"/>
      <c r="F41" s="9">
        <v>45658</v>
      </c>
      <c r="G41" s="9"/>
    </row>
    <row r="42" spans="2:7" x14ac:dyDescent="0.25">
      <c r="B42" s="33" t="s">
        <v>27</v>
      </c>
      <c r="C42" s="30" t="s">
        <v>28</v>
      </c>
      <c r="D42" s="31" t="s">
        <v>30</v>
      </c>
      <c r="E42" s="31" t="s">
        <v>31</v>
      </c>
      <c r="F42" s="31" t="s">
        <v>32</v>
      </c>
    </row>
    <row r="43" spans="2:7" x14ac:dyDescent="0.25">
      <c r="B43" t="s">
        <v>33</v>
      </c>
      <c r="C43" s="31" t="s">
        <v>34</v>
      </c>
      <c r="D43" s="43">
        <v>4</v>
      </c>
      <c r="E43" s="23">
        <v>17575.62</v>
      </c>
      <c r="F43" s="22">
        <v>0.45542499999999997</v>
      </c>
    </row>
    <row r="44" spans="2:7" x14ac:dyDescent="0.25">
      <c r="C44" s="31" t="s">
        <v>35</v>
      </c>
      <c r="D44" s="43">
        <v>8</v>
      </c>
      <c r="E44" s="23">
        <v>15340.25</v>
      </c>
      <c r="F44" s="22">
        <v>0.30072500000000002</v>
      </c>
    </row>
    <row r="45" spans="2:7" x14ac:dyDescent="0.25">
      <c r="C45" s="31" t="s">
        <v>36</v>
      </c>
      <c r="D45" s="43">
        <v>4</v>
      </c>
      <c r="E45" s="23">
        <v>11610.77</v>
      </c>
      <c r="F45" s="22">
        <v>0.61954999999999993</v>
      </c>
    </row>
    <row r="46" spans="2:7" x14ac:dyDescent="0.25">
      <c r="B46" s="31" t="s">
        <v>37</v>
      </c>
      <c r="C46" s="31"/>
      <c r="D46" s="43">
        <v>16</v>
      </c>
      <c r="E46" s="23">
        <v>44526.639999999992</v>
      </c>
      <c r="F46" s="34">
        <v>0.41910624999999996</v>
      </c>
    </row>
    <row r="47" spans="2:7" x14ac:dyDescent="0.25">
      <c r="B47" s="31" t="s">
        <v>38</v>
      </c>
      <c r="D47" s="43">
        <v>2</v>
      </c>
      <c r="E47" s="23">
        <v>9696.5600000000013</v>
      </c>
      <c r="F47" s="22">
        <v>0.69184999999999997</v>
      </c>
    </row>
    <row r="48" spans="2:7" x14ac:dyDescent="0.25">
      <c r="B48" s="31" t="s">
        <v>39</v>
      </c>
      <c r="D48" s="43">
        <v>2</v>
      </c>
      <c r="E48" s="23">
        <v>12768.6</v>
      </c>
      <c r="F48" s="22">
        <v>0.34544999999999998</v>
      </c>
    </row>
    <row r="49" spans="2:6" x14ac:dyDescent="0.25">
      <c r="B49" s="31" t="s">
        <v>40</v>
      </c>
      <c r="D49" s="43">
        <v>10</v>
      </c>
      <c r="E49" s="23">
        <v>119652.64</v>
      </c>
      <c r="F49" s="22">
        <v>0.45245000000000007</v>
      </c>
    </row>
    <row r="50" spans="2:6" x14ac:dyDescent="0.25">
      <c r="B50" s="31" t="s">
        <v>41</v>
      </c>
      <c r="D50" s="43">
        <v>1</v>
      </c>
      <c r="E50" s="23">
        <v>12571.2</v>
      </c>
      <c r="F50" s="22">
        <v>0.76170000000000004</v>
      </c>
    </row>
    <row r="51" spans="2:6" x14ac:dyDescent="0.25">
      <c r="B51" s="31" t="s">
        <v>42</v>
      </c>
      <c r="D51" s="43">
        <v>7</v>
      </c>
      <c r="E51" s="23">
        <v>126574.95</v>
      </c>
      <c r="F51" s="22">
        <v>0.51925714285714286</v>
      </c>
    </row>
    <row r="52" spans="2:6" x14ac:dyDescent="0.25">
      <c r="B52" s="31" t="s">
        <v>43</v>
      </c>
      <c r="D52" s="43">
        <v>3</v>
      </c>
      <c r="E52" s="23">
        <v>7028.1299999999992</v>
      </c>
      <c r="F52" s="22">
        <v>0.62693333333333345</v>
      </c>
    </row>
    <row r="53" spans="2:6" x14ac:dyDescent="0.25">
      <c r="B53" s="31" t="s">
        <v>44</v>
      </c>
      <c r="D53" s="43">
        <v>1</v>
      </c>
      <c r="E53" s="23">
        <v>4975.47</v>
      </c>
      <c r="F53" s="22">
        <v>0.37919999999999998</v>
      </c>
    </row>
    <row r="54" spans="2:6" x14ac:dyDescent="0.25">
      <c r="B54" t="s">
        <v>29</v>
      </c>
      <c r="D54" s="43">
        <v>42</v>
      </c>
      <c r="E54" s="35">
        <v>337794.18999999994</v>
      </c>
      <c r="F54" s="34">
        <v>0.47526904761904765</v>
      </c>
    </row>
    <row r="55" spans="2:6" x14ac:dyDescent="0.25">
      <c r="F55"/>
    </row>
    <row r="58" spans="2:6" x14ac:dyDescent="0.25">
      <c r="F58"/>
    </row>
    <row r="59" spans="2:6" x14ac:dyDescent="0.25">
      <c r="F59"/>
    </row>
    <row r="60" spans="2:6" x14ac:dyDescent="0.25">
      <c r="F60"/>
    </row>
    <row r="61" spans="2:6" x14ac:dyDescent="0.25">
      <c r="F61"/>
    </row>
    <row r="62" spans="2:6" x14ac:dyDescent="0.25">
      <c r="F62"/>
    </row>
    <row r="63" spans="2:6" x14ac:dyDescent="0.25">
      <c r="F63"/>
    </row>
    <row r="64" spans="2:6" x14ac:dyDescent="0.25">
      <c r="F64"/>
    </row>
    <row r="65" spans="6:6" x14ac:dyDescent="0.25">
      <c r="F65"/>
    </row>
    <row r="66" spans="6:6" x14ac:dyDescent="0.25">
      <c r="F66"/>
    </row>
    <row r="67" spans="6:6" x14ac:dyDescent="0.25">
      <c r="F67"/>
    </row>
    <row r="68" spans="6:6" x14ac:dyDescent="0.25">
      <c r="F68"/>
    </row>
    <row r="69" spans="6:6" x14ac:dyDescent="0.25">
      <c r="F69"/>
    </row>
    <row r="70" spans="6:6" x14ac:dyDescent="0.25">
      <c r="F70"/>
    </row>
    <row r="71" spans="6:6" x14ac:dyDescent="0.25">
      <c r="F71"/>
    </row>
    <row r="72" spans="6:6" x14ac:dyDescent="0.25">
      <c r="F72"/>
    </row>
    <row r="73" spans="6:6" x14ac:dyDescent="0.25">
      <c r="F73"/>
    </row>
    <row r="74" spans="6:6" x14ac:dyDescent="0.25">
      <c r="F74"/>
    </row>
    <row r="75" spans="6:6" x14ac:dyDescent="0.25">
      <c r="F75"/>
    </row>
    <row r="76" spans="6:6" x14ac:dyDescent="0.25">
      <c r="F76"/>
    </row>
    <row r="77" spans="6:6" x14ac:dyDescent="0.25">
      <c r="F77"/>
    </row>
    <row r="78" spans="6:6" x14ac:dyDescent="0.25">
      <c r="F78"/>
    </row>
    <row r="79" spans="6:6" x14ac:dyDescent="0.25">
      <c r="F79"/>
    </row>
    <row r="80" spans="6:6" x14ac:dyDescent="0.25">
      <c r="F80"/>
    </row>
    <row r="81" spans="2:6" x14ac:dyDescent="0.25">
      <c r="F81"/>
    </row>
    <row r="82" spans="2:6" x14ac:dyDescent="0.25">
      <c r="F82"/>
    </row>
    <row r="83" spans="2:6" x14ac:dyDescent="0.25">
      <c r="F83"/>
    </row>
    <row r="84" spans="2:6" ht="15.75" x14ac:dyDescent="0.25">
      <c r="B84" s="41" t="s">
        <v>45</v>
      </c>
      <c r="C84" s="41"/>
      <c r="D84" s="41"/>
      <c r="E84" s="41"/>
      <c r="F84" s="41"/>
    </row>
    <row r="85" spans="2:6" ht="15.75" x14ac:dyDescent="0.25">
      <c r="B85" s="41" t="s">
        <v>46</v>
      </c>
      <c r="C85" s="41"/>
      <c r="D85" s="41"/>
      <c r="E85" s="41"/>
      <c r="F85" s="41"/>
    </row>
    <row r="86" spans="2:6" x14ac:dyDescent="0.25">
      <c r="F86"/>
    </row>
    <row r="87" spans="2:6" x14ac:dyDescent="0.25">
      <c r="F87"/>
    </row>
    <row r="88" spans="2:6" x14ac:dyDescent="0.25">
      <c r="F88"/>
    </row>
    <row r="89" spans="2:6" x14ac:dyDescent="0.25">
      <c r="F89"/>
    </row>
    <row r="90" spans="2:6" x14ac:dyDescent="0.25">
      <c r="F90"/>
    </row>
    <row r="91" spans="2:6" x14ac:dyDescent="0.25">
      <c r="F91"/>
    </row>
    <row r="92" spans="2:6" x14ac:dyDescent="0.25">
      <c r="F92"/>
    </row>
    <row r="93" spans="2:6" x14ac:dyDescent="0.25">
      <c r="F93"/>
    </row>
    <row r="94" spans="2:6" x14ac:dyDescent="0.25">
      <c r="F94"/>
    </row>
    <row r="95" spans="2:6" x14ac:dyDescent="0.25">
      <c r="F95"/>
    </row>
    <row r="96" spans="2:6" x14ac:dyDescent="0.25">
      <c r="F96"/>
    </row>
    <row r="97" spans="6:6" x14ac:dyDescent="0.25">
      <c r="F97"/>
    </row>
    <row r="98" spans="6:6" x14ac:dyDescent="0.25">
      <c r="F98"/>
    </row>
    <row r="99" spans="6:6" x14ac:dyDescent="0.25">
      <c r="F99"/>
    </row>
    <row r="100" spans="6:6" x14ac:dyDescent="0.25">
      <c r="F100"/>
    </row>
    <row r="101" spans="6:6" x14ac:dyDescent="0.25">
      <c r="F101"/>
    </row>
    <row r="102" spans="6:6" x14ac:dyDescent="0.25">
      <c r="F102"/>
    </row>
    <row r="103" spans="6:6" x14ac:dyDescent="0.25">
      <c r="F103"/>
    </row>
    <row r="104" spans="6:6" x14ac:dyDescent="0.25">
      <c r="F104"/>
    </row>
    <row r="105" spans="6:6" x14ac:dyDescent="0.25">
      <c r="F105"/>
    </row>
    <row r="106" spans="6:6" x14ac:dyDescent="0.25">
      <c r="F106"/>
    </row>
    <row r="107" spans="6:6" x14ac:dyDescent="0.25">
      <c r="F107"/>
    </row>
  </sheetData>
  <mergeCells count="11">
    <mergeCell ref="B85:F85"/>
    <mergeCell ref="C36:E36"/>
    <mergeCell ref="C37:E37"/>
    <mergeCell ref="C38:E38"/>
    <mergeCell ref="C39:E39"/>
    <mergeCell ref="B41:E41"/>
    <mergeCell ref="B7:F8"/>
    <mergeCell ref="B10:F11"/>
    <mergeCell ref="C29:D29"/>
    <mergeCell ref="B23:D23"/>
    <mergeCell ref="B84:F84"/>
  </mergeCells>
  <pageMargins left="0.7" right="0.7" top="0.75" bottom="0.75" header="0.3" footer="0.3"/>
  <pageSetup paperSize="9" fitToHeight="0" orientation="portrait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TIMESHEET DINAMICA JAN-2025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 dos Santos Pinheiro</cp:lastModifiedBy>
  <cp:revision/>
  <dcterms:created xsi:type="dcterms:W3CDTF">2025-06-09T12:33:35Z</dcterms:created>
  <dcterms:modified xsi:type="dcterms:W3CDTF">2025-06-23T14:50:06Z</dcterms:modified>
  <cp:category/>
  <cp:contentStatus/>
</cp:coreProperties>
</file>