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ara.pinheiro\Downloads\"/>
    </mc:Choice>
  </mc:AlternateContent>
  <xr:revisionPtr revIDLastSave="0" documentId="13_ncr:1_{71E4F4EA-A877-4824-BE15-94E2C3E56F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IMESHEET DINAMICA FEV-2025" sheetId="4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C29" i="4"/>
</calcChain>
</file>

<file path=xl/sharedStrings.xml><?xml version="1.0" encoding="utf-8"?>
<sst xmlns="http://schemas.openxmlformats.org/spreadsheetml/2006/main" count="49" uniqueCount="47">
  <si>
    <t>DESPESAS ADMINISTRATIVAS QUANDO OSS E UNIDADE GERIDA SE SITUAR EM LOCALIDADES 
DIVERSAS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</si>
  <si>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</si>
  <si>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 xml:space="preserve">NOME DO ÓRGÃO PÚBLICO/CONTRATANTE: </t>
  </si>
  <si>
    <t>SECRETARIA DE ESTADO DA SAÚDE/SES-GO</t>
  </si>
  <si>
    <t xml:space="preserve">CNPJ: </t>
  </si>
  <si>
    <t>02.529.964/0001-57</t>
  </si>
  <si>
    <t>NOME DA ORGANIZAÇÃO SOCIAL/CONTRATADA:</t>
  </si>
  <si>
    <t>SOCIEDADE BENEFICENTE ISRAELITA BRASILEIRA HOSPITAL ALBERT EINSTEIN_x000D_</t>
  </si>
  <si>
    <t>60.765.823/0090-05</t>
  </si>
  <si>
    <t xml:space="preserve">NOME DA UNIDADE GERIDA: </t>
  </si>
  <si>
    <t>HOSPITAL ESTADUAL DE URGÊNCIAS DE GOIÁS DR. VALDEMIRO CRUZ</t>
  </si>
  <si>
    <t>02.529.964/0008-23</t>
  </si>
  <si>
    <t>CONTRATO DE GESTÃO/ADITIVO Nº:</t>
  </si>
  <si>
    <t>97/2024 - 1º Aditivo</t>
  </si>
  <si>
    <t xml:space="preserve">VIGÊNCIA DO CONTRATO DE GESTÃO: </t>
  </si>
  <si>
    <t>07/08/2024 a 31/08/2027</t>
  </si>
  <si>
    <t>VALOR DO CONTRATO DE GESTÃO:</t>
  </si>
  <si>
    <t>RELATÓRIO DESPESA ADMINISTRATIVA MENSAL_x000D_</t>
  </si>
  <si>
    <t>UNIDADE</t>
  </si>
  <si>
    <t>COMPETÊNCIA</t>
  </si>
  <si>
    <t>PERCENTUAL</t>
  </si>
  <si>
    <t>HUGO</t>
  </si>
  <si>
    <t>Goiânia,</t>
  </si>
  <si>
    <t>Danilo da Silva Lili</t>
  </si>
  <si>
    <t>Gerente Regional Controladoria</t>
  </si>
  <si>
    <t>Hospital Estadual De Urgências De Goiás Dr. Valdemiro Cruz</t>
  </si>
  <si>
    <t xml:space="preserve">RATEIO DESPESAS </t>
  </si>
  <si>
    <t>Função</t>
  </si>
  <si>
    <t>Nível de Cargo</t>
  </si>
  <si>
    <t>Total Geral</t>
  </si>
  <si>
    <t>Contagem de Cargo</t>
  </si>
  <si>
    <t>Soma de Total Geral</t>
  </si>
  <si>
    <t>Média de Rateio</t>
  </si>
  <si>
    <t>Analista TI</t>
  </si>
  <si>
    <t>Analistas</t>
  </si>
  <si>
    <t>Sênior</t>
  </si>
  <si>
    <t>Pleno</t>
  </si>
  <si>
    <t>Júnior</t>
  </si>
  <si>
    <t>Analistas Total</t>
  </si>
  <si>
    <t>Arquiteto</t>
  </si>
  <si>
    <t>Consultores</t>
  </si>
  <si>
    <t>Coordernadores + Especialistas</t>
  </si>
  <si>
    <t>Engenheiro</t>
  </si>
  <si>
    <t>Gerentes + Diretor</t>
  </si>
  <si>
    <t>Tecnicos</t>
  </si>
  <si>
    <t xml:space="preserve">HOSPITAL ESTADUAL DE URGÊNCIAS DE GOIÁS DR. VALDEMIRO CRUZ </t>
  </si>
  <si>
    <t xml:space="preserve">Av. 31 de Março, s/n - Setor Pedro Ludovico - Goiânia - Goiás - 74820-300 - Telefone +55 62 3201-4420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</si>
</sst>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[$-F800]dddd\,\ mmmm\ dd\,\ yyyy"/>
    <numFmt numFmtId="166" formatCode="_-[$R$-416]\ * #,##0.00_-;\-[$R$-416]\ * #,##0.00_-;_-[$R$-416]\ 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Aptos Narrow"/>
      <family val="2"/>
    </font>
    <font>
      <sz val="11"/>
      <color rgb="FF000000"/>
      <name val="Aptos Narrow"/>
      <family val="2"/>
    </font>
    <font>
      <b/>
      <sz val="14"/>
      <color rgb="FF000000"/>
      <name val="Calibri"/>
      <family val="2"/>
    </font>
    <font>
      <b/>
      <sz val="11"/>
      <color rgb="FF000000"/>
      <name val="Aptos Narrow"/>
      <family val="2"/>
    </font>
    <font>
      <b/>
      <sz val="11"/>
      <color rgb="FF000000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6" fillId="2" borderId="0" xfId="0" applyNumberFormat="1" applyFont="1" applyFill="1" applyAlignment="1" applyProtection="1">
      <alignment horizontal="left" vertical="center"/>
      <protection hidden="1"/>
    </xf>
    <xf numFmtId="10" fontId="5" fillId="3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pivotButton="1"/>
    <xf numFmtId="16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7" fontId="5" fillId="0" borderId="0" xfId="0" applyNumberFormat="1" applyFont="1"/>
    <xf numFmtId="10" fontId="5" fillId="0" borderId="0" xfId="0" applyNumberFormat="1" applyFont="1" applyAlignment="1">
      <alignment horizontal="center"/>
    </xf>
    <xf numFmtId="10" fontId="0" fillId="0" borderId="0" xfId="0" applyNumberForma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_-[$R$-416]\ * #,##0.00_-;\-[$R$-416]\ * #,##0.00_-;_-[$R$-416]\ * &quot;-&quot;??_-;_-@_-"/>
    </dxf>
    <dxf>
      <alignment horizontal="center"/>
    </dxf>
    <dxf>
      <alignment horizontal="center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0</xdr:rowOff>
    </xdr:from>
    <xdr:to>
      <xdr:col>5</xdr:col>
      <xdr:colOff>990600</xdr:colOff>
      <xdr:row>5</xdr:row>
      <xdr:rowOff>76200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74C4677B-99E6-49F9-9EFF-AF263CCDB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0"/>
          <a:ext cx="6381750" cy="10287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20.86025150463" createdVersion="8" refreshedVersion="8" minRefreshableVersion="3" recordCount="46" xr:uid="{D517D1FF-3068-414F-B84A-9BE5C8D31082}">
  <cacheSource type="worksheet">
    <worksheetSource ref="B41:G87" sheet="BASE-DEMONSTRATIVO 02-2025"/>
  </cacheSource>
  <cacheFields count="6">
    <cacheField name="Cargo" numFmtId="0">
      <sharedItems count="33">
        <s v="Coordenador Faturamento e SAME Hosp Muni"/>
        <s v="Coordenador Medico Hospital Municipal"/>
        <s v="Especialista Engenharia Clinica"/>
        <s v="Coordenador Seguranca Trabalho"/>
        <s v="Analista Recursos Humanos Sr"/>
        <s v="Analista Recursos Humanos Pl"/>
        <s v="Coordenador Planejamento Financeiro"/>
        <s v="Arquiteto Jr"/>
        <s v="Consultor Praticas Qualidade e Segurança"/>
        <s v="Analista Fiscal Jr"/>
        <s v="Analista Informaçoes Gerenciais Pl"/>
        <s v="Analista Recursos Humanos Jr"/>
        <s v="Coordenador Compras"/>
        <s v="Gerente Regional Consultoria RH"/>
        <s v="Gerente Regional Controladoria"/>
        <s v="Coordenador Regional Contabil"/>
        <s v="Coordenador Administrativo"/>
        <s v="Gerente Regional T.I"/>
        <s v="Diretor Medico Hospitalar Goias"/>
        <s v="Analista Informaçoes Gerenciais Jr"/>
        <s v="Consultor Projetos Melhoria Continua"/>
        <s v="Engenheiro Meio Ambiente"/>
        <s v="Tecnico Neurociencias"/>
        <s v="Analista Comunicaçao Pl"/>
        <s v="Coordenador Planej Projetos e Obras"/>
        <s v="Gerente Regional Operacoes"/>
        <s v="Gerente Medico Regional Ensino Pesquisa"/>
        <s v="Gerente Alta Confiabilidade"/>
        <s v="Analista Dados"/>
        <s v="Gerente Regional Sup Logistica"/>
        <s v="Analista Treinamento Sr"/>
        <s v="Coordenador Ensino Corporativo"/>
        <s v="Analista Fiscal Pl"/>
      </sharedItems>
    </cacheField>
    <cacheField name="Unidade Organizacional - Denominação" numFmtId="0">
      <sharedItems/>
    </cacheField>
    <cacheField name="Função" numFmtId="0">
      <sharedItems count="8">
        <s v="Coordernadores + Especialistas"/>
        <s v="Analistas"/>
        <s v="Arquiteto"/>
        <s v="Consultores"/>
        <s v="Gerentes + Diretor"/>
        <s v="Engenheiro"/>
        <s v="Tecnicos"/>
        <s v="Analista TI"/>
      </sharedItems>
    </cacheField>
    <cacheField name="Nível de Cargo" numFmtId="0">
      <sharedItems count="16">
        <s v="Coordenador"/>
        <s v="Especialista"/>
        <s v="Sênior"/>
        <s v="Pleno"/>
        <s v="Júnior"/>
        <s v="Consultor"/>
        <s v="Gerente"/>
        <s v="Diretor"/>
        <s v="Engenheiro"/>
        <s v="Técnico"/>
        <s v="Sem Nível"/>
        <s v="Líder" u="1"/>
        <s v="Analista" u="1"/>
        <s v="Arquiteto" u="1"/>
        <s v="Tecnico" u="1"/>
        <s v="Outros" u="1"/>
      </sharedItems>
    </cacheField>
    <cacheField name="Rateio" numFmtId="10">
      <sharedItems containsSemiMixedTypes="0" containsString="0" containsNumber="1" minValue="6.25E-2" maxValue="1"/>
    </cacheField>
    <cacheField name="Total Geral" numFmtId="166">
      <sharedItems containsSemiMixedTypes="0" containsString="0" containsNumber="1" minValue="438.49" maxValue="35104.01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s v="Faturamento e SAME - Regional"/>
    <x v="0"/>
    <x v="0"/>
    <n v="0.54549999999999998"/>
    <n v="6874.79"/>
  </r>
  <r>
    <x v="1"/>
    <s v="Gerência Médica"/>
    <x v="0"/>
    <x v="0"/>
    <n v="0.30109999999999998"/>
    <n v="18624.25"/>
  </r>
  <r>
    <x v="2"/>
    <s v="Operações - Regional"/>
    <x v="0"/>
    <x v="1"/>
    <n v="0.40339999999999998"/>
    <n v="10601.71"/>
  </r>
  <r>
    <x v="3"/>
    <s v="Segurança do Trabalho  - Regional Goiás"/>
    <x v="0"/>
    <x v="0"/>
    <n v="0.2273"/>
    <n v="3064.98"/>
  </r>
  <r>
    <x v="4"/>
    <s v="Remuneração - GO"/>
    <x v="1"/>
    <x v="2"/>
    <n v="0.25259999999999999"/>
    <n v="2611"/>
  </r>
  <r>
    <x v="5"/>
    <s v="Diversidade, Equidade e Inclusão - GO"/>
    <x v="1"/>
    <x v="3"/>
    <n v="0.32519999999999999"/>
    <n v="1735.59"/>
  </r>
  <r>
    <x v="6"/>
    <s v="Financeiro"/>
    <x v="0"/>
    <x v="0"/>
    <n v="0.86360000000000003"/>
    <n v="11243.85"/>
  </r>
  <r>
    <x v="7"/>
    <s v="Projetos e Obras - Regional"/>
    <x v="2"/>
    <x v="4"/>
    <n v="0.24429999999999999"/>
    <n v="1694.18"/>
  </r>
  <r>
    <x v="8"/>
    <s v="Alta Confiabilidade - Regional"/>
    <x v="3"/>
    <x v="5"/>
    <n v="0.54549999999999998"/>
    <n v="9970.07"/>
  </r>
  <r>
    <x v="9"/>
    <s v="Fiscal P2P"/>
    <x v="1"/>
    <x v="4"/>
    <n v="1"/>
    <n v="5199.8599999999997"/>
  </r>
  <r>
    <x v="10"/>
    <s v="Administrativo - Regional"/>
    <x v="1"/>
    <x v="3"/>
    <n v="6.25E-2"/>
    <n v="438.49"/>
  </r>
  <r>
    <x v="11"/>
    <s v="Adm RH"/>
    <x v="1"/>
    <x v="4"/>
    <n v="0.55740000000000001"/>
    <n v="1998.4"/>
  </r>
  <r>
    <x v="12"/>
    <s v="Suprimentos - Regional"/>
    <x v="0"/>
    <x v="0"/>
    <n v="0.61929999999999996"/>
    <n v="16531.05"/>
  </r>
  <r>
    <x v="13"/>
    <s v="Consultoria RH"/>
    <x v="4"/>
    <x v="6"/>
    <n v="0.4148"/>
    <n v="14822.07"/>
  </r>
  <r>
    <x v="14"/>
    <s v="Controladoria - Regional"/>
    <x v="4"/>
    <x v="6"/>
    <n v="0.59089999999999998"/>
    <n v="26567.49"/>
  </r>
  <r>
    <x v="15"/>
    <s v="Contabilidade - Regional"/>
    <x v="0"/>
    <x v="0"/>
    <n v="0.2898"/>
    <n v="7861.84"/>
  </r>
  <r>
    <x v="16"/>
    <s v="Administrativo - Regional"/>
    <x v="0"/>
    <x v="0"/>
    <n v="0.33260000000000001"/>
    <n v="4211.71"/>
  </r>
  <r>
    <x v="17"/>
    <s v="T.I - Regional"/>
    <x v="4"/>
    <x v="6"/>
    <n v="0.40910000000000002"/>
    <n v="16002.97"/>
  </r>
  <r>
    <x v="5"/>
    <s v="Atração e Seleção - GO"/>
    <x v="1"/>
    <x v="3"/>
    <n v="0.44319999999999998"/>
    <n v="3054.89"/>
  </r>
  <r>
    <x v="18"/>
    <s v="HUB - Regional Goiânia"/>
    <x v="4"/>
    <x v="7"/>
    <n v="0.2273"/>
    <n v="35104.019999999997"/>
  </r>
  <r>
    <x v="7"/>
    <s v="Projetos e Obras - Regional"/>
    <x v="2"/>
    <x v="4"/>
    <n v="1"/>
    <n v="7014.12"/>
  </r>
  <r>
    <x v="19"/>
    <s v="Administrativo - Regional"/>
    <x v="1"/>
    <x v="4"/>
    <n v="0.27839999999999998"/>
    <n v="1447.72"/>
  </r>
  <r>
    <x v="5"/>
    <s v="Atração e Seleção - GO"/>
    <x v="1"/>
    <x v="3"/>
    <n v="0.34089999999999998"/>
    <n v="2391.1799999999998"/>
  </r>
  <r>
    <x v="20"/>
    <s v="Excelência Operacional - Regional"/>
    <x v="3"/>
    <x v="5"/>
    <n v="0.85370000000000001"/>
    <n v="9133.75"/>
  </r>
  <r>
    <x v="21"/>
    <s v="Meio Ambiente"/>
    <x v="5"/>
    <x v="8"/>
    <n v="0.94889999999999997"/>
    <n v="14495.54"/>
  </r>
  <r>
    <x v="4"/>
    <s v="Planejamento e Analytics RH"/>
    <x v="1"/>
    <x v="2"/>
    <n v="0.30109999999999998"/>
    <n v="3048.36"/>
  </r>
  <r>
    <x v="5"/>
    <s v="Atração e Seleção - GO"/>
    <x v="1"/>
    <x v="3"/>
    <n v="0.30109999999999998"/>
    <n v="2109.5"/>
  </r>
  <r>
    <x v="22"/>
    <s v="Assistencial Goiânia"/>
    <x v="6"/>
    <x v="9"/>
    <n v="0.81989999999999996"/>
    <n v="3088.4"/>
  </r>
  <r>
    <x v="5"/>
    <s v="Atração e Seleção - GO"/>
    <x v="1"/>
    <x v="3"/>
    <n v="0.34660000000000002"/>
    <n v="2431.04"/>
  </r>
  <r>
    <x v="1"/>
    <s v="Gerência Médica - Regional"/>
    <x v="0"/>
    <x v="0"/>
    <n v="0.56820000000000004"/>
    <n v="33509.47"/>
  </r>
  <r>
    <x v="23"/>
    <s v="Comunicação Interna - Regional"/>
    <x v="1"/>
    <x v="3"/>
    <n v="0.44890000000000002"/>
    <n v="3353.48"/>
  </r>
  <r>
    <x v="24"/>
    <s v="Projetos e Obras - Regional"/>
    <x v="0"/>
    <x v="0"/>
    <n v="0.59089999999999998"/>
    <n v="8428.14"/>
  </r>
  <r>
    <x v="4"/>
    <s v="Folha de Pagamento"/>
    <x v="1"/>
    <x v="2"/>
    <n v="0.23300000000000001"/>
    <n v="2158.8200000000002"/>
  </r>
  <r>
    <x v="25"/>
    <s v="Operações - Regional"/>
    <x v="4"/>
    <x v="6"/>
    <n v="0.48859999999999998"/>
    <n v="21574.720000000001"/>
  </r>
  <r>
    <x v="26"/>
    <s v="Ensino e Pesquisa Regional GO"/>
    <x v="4"/>
    <x v="6"/>
    <n v="0.47160000000000002"/>
    <n v="13318.76"/>
  </r>
  <r>
    <x v="27"/>
    <s v="Alta Confiabilidade - Regional"/>
    <x v="4"/>
    <x v="6"/>
    <n v="0.47160000000000002"/>
    <n v="15937.58"/>
  </r>
  <r>
    <x v="28"/>
    <s v="T.I - Regional"/>
    <x v="7"/>
    <x v="10"/>
    <n v="0.45129999999999998"/>
    <n v="5923.34"/>
  </r>
  <r>
    <x v="19"/>
    <s v="SCIH"/>
    <x v="1"/>
    <x v="4"/>
    <n v="0.64200000000000002"/>
    <n v="3339.6"/>
  </r>
  <r>
    <x v="22"/>
    <s v="Assistencial Goiânia"/>
    <x v="6"/>
    <x v="9"/>
    <n v="0.71589999999999998"/>
    <n v="3027.54"/>
  </r>
  <r>
    <x v="29"/>
    <s v="Logistica - Regional"/>
    <x v="4"/>
    <x v="6"/>
    <n v="0.36930000000000002"/>
    <n v="14378.53"/>
  </r>
  <r>
    <x v="22"/>
    <s v="Assistencial Goiânia"/>
    <x v="6"/>
    <x v="9"/>
    <n v="0.71589999999999998"/>
    <n v="2697.6"/>
  </r>
  <r>
    <x v="1"/>
    <s v="Gerência Médica - Regional"/>
    <x v="0"/>
    <x v="0"/>
    <n v="0.51139999999999997"/>
    <n v="30158.52"/>
  </r>
  <r>
    <x v="30"/>
    <s v="Ensino Corporativo I - Regional"/>
    <x v="1"/>
    <x v="2"/>
    <n v="1"/>
    <n v="10396.85"/>
  </r>
  <r>
    <x v="31"/>
    <s v="Ensino Corporativo I - Regional"/>
    <x v="0"/>
    <x v="0"/>
    <n v="0.2727"/>
    <n v="5409.21"/>
  </r>
  <r>
    <x v="4"/>
    <s v="Atração e Seleção - GO"/>
    <x v="1"/>
    <x v="2"/>
    <n v="0.3523"/>
    <n v="3566.01"/>
  </r>
  <r>
    <x v="32"/>
    <s v="Fiscal Tributario"/>
    <x v="1"/>
    <x v="3"/>
    <n v="0.31819999999999998"/>
    <n v="1923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B34EE7-CF13-4732-9259-DD5429772A97}" name="TIMESHEET 02-2025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42:F54" firstHeaderRow="0" firstDataRow="1" firstDataCol="2"/>
  <pivotFields count="6">
    <pivotField dataField="1" compact="0" outline="0" showAll="0">
      <items count="34">
        <item x="23"/>
        <item x="28"/>
        <item x="9"/>
        <item x="32"/>
        <item x="19"/>
        <item x="10"/>
        <item x="11"/>
        <item x="5"/>
        <item x="4"/>
        <item x="30"/>
        <item x="7"/>
        <item x="8"/>
        <item x="20"/>
        <item x="16"/>
        <item x="12"/>
        <item x="31"/>
        <item x="0"/>
        <item x="1"/>
        <item x="24"/>
        <item x="6"/>
        <item x="15"/>
        <item x="3"/>
        <item x="18"/>
        <item x="21"/>
        <item x="2"/>
        <item x="27"/>
        <item x="26"/>
        <item x="13"/>
        <item x="14"/>
        <item x="25"/>
        <item x="29"/>
        <item x="17"/>
        <item x="22"/>
        <item t="default"/>
      </items>
    </pivotField>
    <pivotField compact="0" outline="0" showAll="0"/>
    <pivotField axis="axisRow" compact="0" outline="0" showAll="0">
      <items count="9">
        <item sd="0" x="7"/>
        <item x="1"/>
        <item sd="0" x="2"/>
        <item sd="0" x="3"/>
        <item sd="0" x="0"/>
        <item sd="0" x="5"/>
        <item sd="0" x="4"/>
        <item sd="0" x="6"/>
        <item t="default"/>
      </items>
    </pivotField>
    <pivotField axis="axisRow" compact="0" outline="0" showAll="0">
      <items count="17">
        <item m="1" x="12"/>
        <item m="1" x="13"/>
        <item sd="0" x="5"/>
        <item sd="0" x="0"/>
        <item sd="0" x="8"/>
        <item sd="0" x="1"/>
        <item x="6"/>
        <item m="1" x="15"/>
        <item m="1" x="14"/>
        <item m="1" x="11"/>
        <item x="2"/>
        <item x="3"/>
        <item x="4"/>
        <item x="7"/>
        <item x="9"/>
        <item x="10"/>
        <item t="default"/>
      </items>
    </pivotField>
    <pivotField dataField="1" compact="0" numFmtId="10" outline="0" showAll="0"/>
    <pivotField dataField="1" compact="0" outline="0" showAll="0"/>
  </pivotFields>
  <rowFields count="2">
    <field x="2"/>
    <field x="3"/>
  </rowFields>
  <rowItems count="12">
    <i>
      <x/>
    </i>
    <i>
      <x v="1"/>
      <x v="10"/>
    </i>
    <i r="1">
      <x v="11"/>
    </i>
    <i r="1">
      <x v="12"/>
    </i>
    <i t="default"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agem de Cargo" fld="0" subtotal="count" baseField="0" baseItem="0"/>
    <dataField name="Soma de Total Geral" fld="5" baseField="0" baseItem="0" numFmtId="166"/>
    <dataField name="Média de Rateio" fld="4" subtotal="average" baseField="0" baseItem="0" numFmtId="10"/>
  </dataFields>
  <formats count="14">
    <format dxfId="18">
      <pivotArea field="3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6">
      <pivotArea outline="0" fieldPosition="0">
        <references count="1">
          <reference field="4294967294" count="1" selected="0">
            <x v="1"/>
          </reference>
        </references>
      </pivotArea>
    </format>
    <format dxfId="15">
      <pivotArea outline="0" fieldPosition="0">
        <references count="1">
          <reference field="2" count="0" selected="0"/>
        </references>
      </pivotArea>
    </format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2">
      <pivotArea dataOnly="0" labelOnly="1" outline="0" fieldPosition="0">
        <references count="1">
          <reference field="2" count="1">
            <x v="2"/>
          </reference>
        </references>
      </pivotArea>
    </format>
    <format dxfId="11">
      <pivotArea dataOnly="0" labelOnly="1" outline="0" fieldPosition="0">
        <references count="1">
          <reference field="2" count="1">
            <x v="3"/>
          </reference>
        </references>
      </pivotArea>
    </format>
    <format dxfId="10">
      <pivotArea dataOnly="0" labelOnly="1" outline="0" fieldPosition="0">
        <references count="1">
          <reference field="2" count="1">
            <x v="4"/>
          </reference>
        </references>
      </pivotArea>
    </format>
    <format dxfId="9">
      <pivotArea dataOnly="0" labelOnly="1" outline="0" fieldPosition="0">
        <references count="1">
          <reference field="2" count="1">
            <x v="5"/>
          </reference>
        </references>
      </pivotArea>
    </format>
    <format dxfId="8">
      <pivotArea dataOnly="0" labelOnly="1" outline="0" fieldPosition="0">
        <references count="1">
          <reference field="2" count="1">
            <x v="6"/>
          </reference>
        </references>
      </pivotArea>
    </format>
    <format dxfId="7">
      <pivotArea dataOnly="0" labelOnly="1" outline="0" fieldPosition="0">
        <references count="1">
          <reference field="2" count="1">
            <x v="7"/>
          </reference>
        </references>
      </pivotArea>
    </format>
    <format dxfId="6">
      <pivotArea dataOnly="0" labelOnly="1" outline="0" fieldPosition="0">
        <references count="2">
          <reference field="2" count="1" selected="0">
            <x v="1"/>
          </reference>
          <reference field="3" count="3">
            <x v="10"/>
            <x v="11"/>
            <x v="12"/>
          </reference>
        </references>
      </pivotArea>
    </format>
    <format dxfId="5">
      <pivotArea grandRow="1" outline="0" collapsedLevelsAreSubtotals="1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2F9F79-5E3D-438F-B30D-AE31506F89AE}" name="Tabela1325" displayName="Tabela1325" ref="B25:D27" totalsRowShown="0" headerRowDxfId="4" dataDxfId="3">
  <autoFilter ref="B25:D27" xr:uid="{0B2F9F79-5E3D-438F-B30D-AE31506F89AE}"/>
  <tableColumns count="3">
    <tableColumn id="1" xr3:uid="{23277E99-EC3C-4121-A5DF-6EF65E8C042E}" name="UNIDADE" dataDxfId="2"/>
    <tableColumn id="2" xr3:uid="{4C63CD1F-67C0-460C-B8BC-204C1B2AABBE}" name="COMPETÊNCIA" dataDxfId="1"/>
    <tableColumn id="3" xr3:uid="{BC2F5942-5DEA-4A01-AA6A-49051645AA74}" name="PERCENTUAL" dataDxfId="0">
      <calculatedColumnFormula>E54/C21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BE86-914A-41FA-954F-8C7F42C1D5C0}">
  <sheetPr>
    <pageSetUpPr fitToPage="1"/>
  </sheetPr>
  <dimension ref="B1:G116"/>
  <sheetViews>
    <sheetView showGridLines="0" tabSelected="1" workbookViewId="0">
      <selection activeCell="E68" sqref="E68"/>
    </sheetView>
  </sheetViews>
  <sheetFormatPr defaultRowHeight="15" x14ac:dyDescent="0.25"/>
  <cols>
    <col min="1" max="1" width="2.7109375" customWidth="1"/>
    <col min="2" max="2" width="43.42578125" customWidth="1"/>
    <col min="3" max="3" width="20" customWidth="1"/>
    <col min="4" max="4" width="18.85546875" style="18" bestFit="1" customWidth="1"/>
    <col min="5" max="5" width="19.140625" bestFit="1" customWidth="1"/>
    <col min="6" max="6" width="40.5703125" customWidth="1"/>
  </cols>
  <sheetData>
    <row r="1" spans="2:6" x14ac:dyDescent="0.25">
      <c r="B1" s="1"/>
      <c r="C1" s="2"/>
      <c r="D1" s="2"/>
      <c r="E1" s="2"/>
      <c r="F1" s="3"/>
    </row>
    <row r="2" spans="2:6" x14ac:dyDescent="0.25">
      <c r="B2" s="1"/>
      <c r="C2" s="2"/>
      <c r="D2" s="2"/>
      <c r="E2" s="2"/>
      <c r="F2" s="3"/>
    </row>
    <row r="3" spans="2:6" x14ac:dyDescent="0.25">
      <c r="B3" s="1"/>
      <c r="C3" s="2"/>
      <c r="D3" s="2"/>
      <c r="E3" s="2"/>
      <c r="F3" s="3"/>
    </row>
    <row r="4" spans="2:6" x14ac:dyDescent="0.25">
      <c r="B4" s="1"/>
      <c r="C4" s="2"/>
      <c r="D4" s="2"/>
      <c r="E4" s="2"/>
      <c r="F4" s="3"/>
    </row>
    <row r="5" spans="2:6" x14ac:dyDescent="0.25">
      <c r="B5" s="1"/>
      <c r="C5" s="2"/>
      <c r="D5" s="2"/>
      <c r="E5" s="2"/>
      <c r="F5" s="3"/>
    </row>
    <row r="6" spans="2:6" x14ac:dyDescent="0.25">
      <c r="B6" s="1"/>
      <c r="C6" s="2"/>
      <c r="D6" s="2"/>
      <c r="E6" s="2"/>
      <c r="F6" s="3"/>
    </row>
    <row r="7" spans="2:6" ht="18.75" customHeight="1" x14ac:dyDescent="0.25">
      <c r="B7" s="27" t="s">
        <v>0</v>
      </c>
      <c r="C7" s="27"/>
      <c r="D7" s="27"/>
      <c r="E7" s="27"/>
      <c r="F7" s="27"/>
    </row>
    <row r="8" spans="2:6" ht="18.75" customHeight="1" x14ac:dyDescent="0.25">
      <c r="B8" s="27"/>
      <c r="C8" s="27"/>
      <c r="D8" s="27"/>
      <c r="E8" s="27"/>
      <c r="F8" s="27"/>
    </row>
    <row r="9" spans="2:6" ht="15" customHeight="1" x14ac:dyDescent="0.3">
      <c r="B9" s="7"/>
      <c r="C9" s="7"/>
      <c r="D9" s="7"/>
      <c r="E9" s="7"/>
      <c r="F9" s="7"/>
    </row>
    <row r="10" spans="2:6" ht="15" customHeight="1" x14ac:dyDescent="0.25">
      <c r="B10" s="29" t="s">
        <v>1</v>
      </c>
      <c r="C10" s="29"/>
      <c r="D10" s="29"/>
      <c r="E10" s="29"/>
      <c r="F10" s="29"/>
    </row>
    <row r="11" spans="2:6" x14ac:dyDescent="0.25">
      <c r="B11" s="29"/>
      <c r="C11" s="29"/>
      <c r="D11" s="29"/>
      <c r="E11" s="29"/>
      <c r="F11" s="29"/>
    </row>
    <row r="12" spans="2:6" x14ac:dyDescent="0.25">
      <c r="B12" s="17"/>
      <c r="C12" s="17"/>
      <c r="D12" s="17"/>
      <c r="E12" s="17"/>
      <c r="F12" s="17"/>
    </row>
    <row r="13" spans="2:6" x14ac:dyDescent="0.25">
      <c r="B13" s="8" t="s">
        <v>2</v>
      </c>
      <c r="C13" s="8" t="s">
        <v>3</v>
      </c>
      <c r="D13" s="6"/>
      <c r="E13" s="6"/>
      <c r="F13" s="6"/>
    </row>
    <row r="14" spans="2:6" x14ac:dyDescent="0.25">
      <c r="B14" s="8" t="s">
        <v>4</v>
      </c>
      <c r="C14" s="12" t="s">
        <v>5</v>
      </c>
      <c r="D14" s="6"/>
      <c r="E14" s="6"/>
      <c r="F14" s="6"/>
    </row>
    <row r="15" spans="2:6" x14ac:dyDescent="0.25">
      <c r="B15" s="8" t="s">
        <v>6</v>
      </c>
      <c r="C15" s="8" t="s">
        <v>7</v>
      </c>
      <c r="D15" s="6"/>
      <c r="E15" s="6"/>
      <c r="F15" s="6"/>
    </row>
    <row r="16" spans="2:6" x14ac:dyDescent="0.25">
      <c r="B16" s="8" t="s">
        <v>4</v>
      </c>
      <c r="C16" s="13" t="s">
        <v>8</v>
      </c>
      <c r="D16" s="6"/>
      <c r="E16" s="6"/>
      <c r="F16" s="6"/>
    </row>
    <row r="17" spans="2:6" x14ac:dyDescent="0.25">
      <c r="B17" s="8" t="s">
        <v>9</v>
      </c>
      <c r="C17" s="8" t="s">
        <v>10</v>
      </c>
      <c r="D17" s="6"/>
      <c r="E17" s="6"/>
      <c r="F17" s="6"/>
    </row>
    <row r="18" spans="2:6" x14ac:dyDescent="0.25">
      <c r="B18" s="8" t="s">
        <v>4</v>
      </c>
      <c r="C18" s="13" t="s">
        <v>11</v>
      </c>
      <c r="D18" s="6"/>
      <c r="E18" s="6"/>
      <c r="F18" s="6"/>
    </row>
    <row r="19" spans="2:6" x14ac:dyDescent="0.25">
      <c r="B19" s="8" t="s">
        <v>12</v>
      </c>
      <c r="C19" s="8" t="s">
        <v>13</v>
      </c>
      <c r="D19" s="6"/>
      <c r="E19" s="6"/>
      <c r="F19" s="6"/>
    </row>
    <row r="20" spans="2:6" x14ac:dyDescent="0.25">
      <c r="B20" s="8" t="s">
        <v>14</v>
      </c>
      <c r="C20" s="8" t="s">
        <v>15</v>
      </c>
      <c r="D20" s="6"/>
      <c r="E20" s="6"/>
      <c r="F20" s="6"/>
    </row>
    <row r="21" spans="2:6" x14ac:dyDescent="0.25">
      <c r="B21" s="8" t="s">
        <v>16</v>
      </c>
      <c r="C21" s="11">
        <v>25051562.75</v>
      </c>
      <c r="D21" s="6"/>
      <c r="E21" s="6"/>
      <c r="F21" s="6"/>
    </row>
    <row r="22" spans="2:6" x14ac:dyDescent="0.25">
      <c r="B22" s="6"/>
      <c r="C22" s="6"/>
      <c r="D22" s="6"/>
      <c r="E22" s="6"/>
      <c r="F22" s="6"/>
    </row>
    <row r="23" spans="2:6" x14ac:dyDescent="0.25">
      <c r="B23" s="28" t="s">
        <v>17</v>
      </c>
      <c r="C23" s="28"/>
      <c r="D23" s="28"/>
      <c r="E23" s="5"/>
      <c r="F23" s="5"/>
    </row>
    <row r="24" spans="2:6" x14ac:dyDescent="0.25">
      <c r="B24" s="6"/>
      <c r="C24" s="6"/>
      <c r="D24" s="6"/>
      <c r="E24" s="6"/>
      <c r="F24" s="6"/>
    </row>
    <row r="25" spans="2:6" x14ac:dyDescent="0.25">
      <c r="B25" s="6" t="s">
        <v>18</v>
      </c>
      <c r="C25" s="6" t="s">
        <v>19</v>
      </c>
      <c r="D25" s="6" t="s">
        <v>20</v>
      </c>
      <c r="E25" s="5"/>
      <c r="F25" s="5"/>
    </row>
    <row r="26" spans="2:6" x14ac:dyDescent="0.25">
      <c r="B26" s="6" t="s">
        <v>21</v>
      </c>
      <c r="C26" s="9">
        <v>45689</v>
      </c>
      <c r="D26" s="14">
        <f t="shared" ref="D26" si="0">E54/C21</f>
        <v>1.6864184251339766E-2</v>
      </c>
      <c r="E26" s="5"/>
      <c r="F26" s="5"/>
    </row>
    <row r="27" spans="2:6" x14ac:dyDescent="0.25">
      <c r="B27" s="6"/>
      <c r="C27" s="6"/>
      <c r="D27" s="10"/>
      <c r="E27" s="5"/>
      <c r="F27" s="5"/>
    </row>
    <row r="28" spans="2:6" x14ac:dyDescent="0.25">
      <c r="B28" s="6"/>
      <c r="C28" s="6"/>
      <c r="D28" s="6"/>
      <c r="E28" s="6"/>
      <c r="F28" s="6"/>
    </row>
    <row r="29" spans="2:6" x14ac:dyDescent="0.25">
      <c r="B29" s="15" t="s">
        <v>22</v>
      </c>
      <c r="C29" s="32">
        <f ca="1">TODAY()</f>
        <v>45831</v>
      </c>
      <c r="D29" s="32"/>
      <c r="E29" s="6"/>
      <c r="F29" s="6"/>
    </row>
    <row r="30" spans="2:6" x14ac:dyDescent="0.25">
      <c r="B30" s="15"/>
      <c r="C30" s="16"/>
      <c r="D30" s="6"/>
      <c r="E30" s="6"/>
      <c r="F30" s="6"/>
    </row>
    <row r="31" spans="2:6" x14ac:dyDescent="0.25">
      <c r="B31" s="15"/>
      <c r="C31" s="16"/>
      <c r="D31" s="6"/>
      <c r="E31" s="6"/>
      <c r="F31" s="6"/>
    </row>
    <row r="32" spans="2:6" x14ac:dyDescent="0.25">
      <c r="B32" s="15"/>
      <c r="C32" s="16"/>
      <c r="D32" s="6"/>
      <c r="E32" s="6"/>
      <c r="F32" s="6"/>
    </row>
    <row r="33" spans="2:7" x14ac:dyDescent="0.25">
      <c r="B33" s="15"/>
      <c r="C33" s="16"/>
      <c r="D33" s="6"/>
      <c r="E33" s="6"/>
      <c r="F33" s="6"/>
    </row>
    <row r="34" spans="2:7" x14ac:dyDescent="0.25">
      <c r="B34" s="15"/>
      <c r="C34" s="16"/>
      <c r="D34" s="6"/>
      <c r="E34" s="6"/>
      <c r="F34" s="6"/>
    </row>
    <row r="35" spans="2:7" x14ac:dyDescent="0.25">
      <c r="B35" s="15"/>
      <c r="C35" s="16"/>
      <c r="D35" s="6"/>
      <c r="E35" s="6"/>
      <c r="F35" s="6"/>
    </row>
    <row r="36" spans="2:7" x14ac:dyDescent="0.25">
      <c r="B36" s="6"/>
      <c r="C36" s="30"/>
      <c r="D36" s="30"/>
      <c r="E36" s="30"/>
      <c r="F36" s="25"/>
      <c r="G36" s="4"/>
    </row>
    <row r="37" spans="2:7" x14ac:dyDescent="0.25">
      <c r="B37" s="6"/>
      <c r="C37" s="33" t="s">
        <v>23</v>
      </c>
      <c r="D37" s="33"/>
      <c r="E37" s="33"/>
      <c r="F37" s="26"/>
      <c r="G37" s="4"/>
    </row>
    <row r="38" spans="2:7" x14ac:dyDescent="0.25">
      <c r="B38" s="6"/>
      <c r="C38" s="28" t="s">
        <v>24</v>
      </c>
      <c r="D38" s="28"/>
      <c r="E38" s="28"/>
      <c r="F38" s="26"/>
      <c r="G38" s="4"/>
    </row>
    <row r="39" spans="2:7" x14ac:dyDescent="0.25">
      <c r="B39" s="6"/>
      <c r="C39" s="28" t="s">
        <v>25</v>
      </c>
      <c r="D39" s="28"/>
      <c r="E39" s="28"/>
      <c r="F39" s="25"/>
      <c r="G39" s="4"/>
    </row>
    <row r="40" spans="2:7" x14ac:dyDescent="0.25">
      <c r="B40" s="6"/>
      <c r="C40" s="6"/>
      <c r="D40" s="6"/>
      <c r="E40" s="6"/>
      <c r="F40" s="6"/>
    </row>
    <row r="41" spans="2:7" x14ac:dyDescent="0.25">
      <c r="B41" s="28" t="s">
        <v>26</v>
      </c>
      <c r="C41" s="28"/>
      <c r="D41" s="28"/>
      <c r="E41" s="28"/>
      <c r="F41" s="9">
        <v>45689</v>
      </c>
      <c r="G41" s="24"/>
    </row>
    <row r="42" spans="2:7" x14ac:dyDescent="0.25">
      <c r="B42" s="21" t="s">
        <v>27</v>
      </c>
      <c r="C42" s="20" t="s">
        <v>28</v>
      </c>
      <c r="D42" t="s">
        <v>30</v>
      </c>
      <c r="E42" s="19" t="s">
        <v>31</v>
      </c>
      <c r="F42" s="19" t="s">
        <v>32</v>
      </c>
    </row>
    <row r="43" spans="2:7" x14ac:dyDescent="0.25">
      <c r="B43" t="s">
        <v>33</v>
      </c>
      <c r="C43" s="19"/>
      <c r="D43" s="19">
        <v>1</v>
      </c>
      <c r="E43" s="22">
        <v>5923.34</v>
      </c>
      <c r="F43" s="23">
        <v>0.45129999999999998</v>
      </c>
    </row>
    <row r="44" spans="2:7" x14ac:dyDescent="0.25">
      <c r="B44" t="s">
        <v>34</v>
      </c>
      <c r="C44" s="19" t="s">
        <v>35</v>
      </c>
      <c r="D44" s="19">
        <v>5</v>
      </c>
      <c r="E44" s="22">
        <v>21781.040000000001</v>
      </c>
      <c r="F44" s="23">
        <v>0.42779999999999996</v>
      </c>
    </row>
    <row r="45" spans="2:7" x14ac:dyDescent="0.25">
      <c r="C45" s="19" t="s">
        <v>36</v>
      </c>
      <c r="D45" s="19">
        <v>8</v>
      </c>
      <c r="E45" s="22">
        <v>17437.349999999999</v>
      </c>
      <c r="F45" s="23">
        <v>0.32332499999999997</v>
      </c>
    </row>
    <row r="46" spans="2:7" x14ac:dyDescent="0.25">
      <c r="C46" s="19" t="s">
        <v>37</v>
      </c>
      <c r="D46" s="19">
        <v>4</v>
      </c>
      <c r="E46" s="22">
        <v>11985.58</v>
      </c>
      <c r="F46" s="23">
        <v>0.61944999999999995</v>
      </c>
    </row>
    <row r="47" spans="2:7" x14ac:dyDescent="0.25">
      <c r="B47" t="s">
        <v>38</v>
      </c>
      <c r="C47" s="19"/>
      <c r="D47" s="19">
        <v>17</v>
      </c>
      <c r="E47" s="22">
        <v>51203.970000000008</v>
      </c>
      <c r="F47" s="23">
        <v>0.42372941176470597</v>
      </c>
    </row>
    <row r="48" spans="2:7" x14ac:dyDescent="0.25">
      <c r="B48" t="s">
        <v>39</v>
      </c>
      <c r="C48" s="19"/>
      <c r="D48" s="19">
        <v>2</v>
      </c>
      <c r="E48" s="22">
        <v>8708.2999999999993</v>
      </c>
      <c r="F48" s="23">
        <v>0.62214999999999998</v>
      </c>
    </row>
    <row r="49" spans="2:6" x14ac:dyDescent="0.25">
      <c r="B49" t="s">
        <v>40</v>
      </c>
      <c r="C49" s="19"/>
      <c r="D49" s="19">
        <v>2</v>
      </c>
      <c r="E49" s="22">
        <v>19103.82</v>
      </c>
      <c r="F49" s="23">
        <v>0.6996</v>
      </c>
    </row>
    <row r="50" spans="2:6" x14ac:dyDescent="0.25">
      <c r="B50" t="s">
        <v>41</v>
      </c>
      <c r="C50" s="19"/>
      <c r="D50" s="19">
        <v>12</v>
      </c>
      <c r="E50" s="22">
        <v>156519.51999999999</v>
      </c>
      <c r="F50" s="23">
        <v>0.46048333333333336</v>
      </c>
    </row>
    <row r="51" spans="2:6" x14ac:dyDescent="0.25">
      <c r="B51" t="s">
        <v>42</v>
      </c>
      <c r="C51" s="19"/>
      <c r="D51" s="19">
        <v>1</v>
      </c>
      <c r="E51" s="22">
        <v>14495.54</v>
      </c>
      <c r="F51" s="23">
        <v>0.94889999999999997</v>
      </c>
    </row>
    <row r="52" spans="2:6" x14ac:dyDescent="0.25">
      <c r="B52" t="s">
        <v>43</v>
      </c>
      <c r="C52" s="19"/>
      <c r="D52" s="19">
        <v>8</v>
      </c>
      <c r="E52" s="22">
        <v>157706.13999999998</v>
      </c>
      <c r="F52" s="23">
        <v>0.4304</v>
      </c>
    </row>
    <row r="53" spans="2:6" x14ac:dyDescent="0.25">
      <c r="B53" t="s">
        <v>44</v>
      </c>
      <c r="C53" s="19"/>
      <c r="D53" s="19">
        <v>3</v>
      </c>
      <c r="E53" s="22">
        <v>8813.5400000000009</v>
      </c>
      <c r="F53" s="23">
        <v>0.75056666666666672</v>
      </c>
    </row>
    <row r="54" spans="2:6" x14ac:dyDescent="0.25">
      <c r="B54" t="s">
        <v>29</v>
      </c>
      <c r="D54" s="19">
        <v>46</v>
      </c>
      <c r="E54" s="22">
        <v>422474.16999999993</v>
      </c>
      <c r="F54" s="23">
        <v>0.48843043478260872</v>
      </c>
    </row>
    <row r="55" spans="2:6" x14ac:dyDescent="0.25">
      <c r="D55"/>
    </row>
    <row r="56" spans="2:6" x14ac:dyDescent="0.25">
      <c r="D56"/>
    </row>
    <row r="57" spans="2:6" x14ac:dyDescent="0.25">
      <c r="D57"/>
    </row>
    <row r="58" spans="2:6" x14ac:dyDescent="0.25">
      <c r="D58"/>
    </row>
    <row r="59" spans="2:6" x14ac:dyDescent="0.25">
      <c r="D59"/>
    </row>
    <row r="60" spans="2:6" x14ac:dyDescent="0.25">
      <c r="D60"/>
    </row>
    <row r="61" spans="2:6" x14ac:dyDescent="0.25">
      <c r="D61"/>
    </row>
    <row r="62" spans="2:6" x14ac:dyDescent="0.25">
      <c r="D62"/>
    </row>
    <row r="63" spans="2:6" x14ac:dyDescent="0.25">
      <c r="D63"/>
    </row>
    <row r="64" spans="2: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2:6" x14ac:dyDescent="0.25">
      <c r="D81"/>
    </row>
    <row r="82" spans="2:6" x14ac:dyDescent="0.25">
      <c r="D82"/>
    </row>
    <row r="83" spans="2:6" x14ac:dyDescent="0.25">
      <c r="D83"/>
    </row>
    <row r="84" spans="2:6" ht="15.75" x14ac:dyDescent="0.25">
      <c r="B84" s="31" t="s">
        <v>45</v>
      </c>
      <c r="C84" s="31"/>
      <c r="D84" s="31"/>
      <c r="E84" s="31"/>
      <c r="F84" s="31"/>
    </row>
    <row r="85" spans="2:6" ht="15.75" x14ac:dyDescent="0.25">
      <c r="B85" s="31" t="s">
        <v>46</v>
      </c>
      <c r="C85" s="31"/>
      <c r="D85" s="31"/>
      <c r="E85" s="31"/>
      <c r="F85" s="31"/>
    </row>
    <row r="86" spans="2:6" x14ac:dyDescent="0.25">
      <c r="D86"/>
    </row>
    <row r="87" spans="2:6" x14ac:dyDescent="0.25">
      <c r="D87"/>
    </row>
    <row r="88" spans="2:6" x14ac:dyDescent="0.25">
      <c r="D88"/>
    </row>
    <row r="89" spans="2:6" x14ac:dyDescent="0.25">
      <c r="D89"/>
    </row>
    <row r="90" spans="2:6" x14ac:dyDescent="0.25">
      <c r="D90"/>
    </row>
    <row r="91" spans="2:6" x14ac:dyDescent="0.25">
      <c r="D91"/>
    </row>
    <row r="92" spans="2:6" x14ac:dyDescent="0.25">
      <c r="D92"/>
    </row>
    <row r="93" spans="2:6" x14ac:dyDescent="0.25">
      <c r="D93"/>
    </row>
    <row r="94" spans="2:6" x14ac:dyDescent="0.25">
      <c r="D94"/>
    </row>
    <row r="95" spans="2:6" x14ac:dyDescent="0.25">
      <c r="D95"/>
    </row>
    <row r="96" spans="2:6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</sheetData>
  <mergeCells count="11">
    <mergeCell ref="B84:F84"/>
    <mergeCell ref="B85:F85"/>
    <mergeCell ref="B41:E41"/>
    <mergeCell ref="B7:F8"/>
    <mergeCell ref="B10:F11"/>
    <mergeCell ref="C29:D29"/>
    <mergeCell ref="B23:D23"/>
    <mergeCell ref="C36:E36"/>
    <mergeCell ref="C37:E37"/>
    <mergeCell ref="C38:E38"/>
    <mergeCell ref="C39:E39"/>
  </mergeCells>
  <pageMargins left="0.7" right="0.7" top="0.75" bottom="0.75" header="0.3" footer="0.3"/>
  <pageSetup paperSize="9" fitToHeight="0" orientation="portrait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TIMESHEET DINAMICA FEV-2025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 dos Santos Pinheiro</cp:lastModifiedBy>
  <cp:revision/>
  <dcterms:created xsi:type="dcterms:W3CDTF">2025-06-09T12:44:59Z</dcterms:created>
  <dcterms:modified xsi:type="dcterms:W3CDTF">2025-06-23T14:50:44Z</dcterms:modified>
  <cp:category/>
  <cp:contentStatus/>
</cp:coreProperties>
</file>