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ara.pinheiro\Downloads\"/>
    </mc:Choice>
  </mc:AlternateContent>
  <xr:revisionPtr revIDLastSave="0" documentId="13_ncr:1_{650F0E00-A4D3-4C7B-8D10-80E167DCE0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IMESHEET DINAMICA MAR-2025" sheetId="2" r:id="rId1"/>
  </sheets>
  <calcPr calcId="191028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C29" i="2"/>
</calcChain>
</file>

<file path=xl/sharedStrings.xml><?xml version="1.0" encoding="utf-8"?>
<sst xmlns="http://schemas.openxmlformats.org/spreadsheetml/2006/main" count="52" uniqueCount="49">
  <si>
    <t>DESPESAS ADMINISTRATIVAS QUANDO OSS E UNIDADE GERIDA SE SITUAR EM LOCALIDADES 
DIVERSAS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</si>
  <si>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</si>
  <si>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 xml:space="preserve">NOME DO ÓRGÃO PÚBLICO/CONTRATANTE: </t>
  </si>
  <si>
    <t>SECRETARIA DE ESTADO DA SAÚDE/SES-GO</t>
  </si>
  <si>
    <t xml:space="preserve">CNPJ: </t>
  </si>
  <si>
    <t>02.529.964/0001-57</t>
  </si>
  <si>
    <t>NOME DA ORGANIZAÇÃO SOCIAL/CONTRATADA:</t>
  </si>
  <si>
    <t>SOCIEDADE BENEFICENTE ISRAELITA BRASILEIRA HOSPITAL ALBERT EINSTEIN_x000D_</t>
  </si>
  <si>
    <t>60.765.823/0090-05</t>
  </si>
  <si>
    <t xml:space="preserve">NOME DA UNIDADE GERIDA: </t>
  </si>
  <si>
    <t>HOSPITAL ESTADUAL DE URGÊNCIAS DE GOIÁS DR. VALDEMIRO CRUZ</t>
  </si>
  <si>
    <t>02.529.964/0008-23</t>
  </si>
  <si>
    <t>CONTRATO DE GESTÃO/ADITIVO Nº:</t>
  </si>
  <si>
    <t>97/2024 - 1º Aditivo</t>
  </si>
  <si>
    <t xml:space="preserve">VIGÊNCIA DO CONTRATO DE GESTÃO: </t>
  </si>
  <si>
    <t>07/08/2024 a 31/08/2027</t>
  </si>
  <si>
    <t>VALOR DO CONTRATO DE GESTÃO:</t>
  </si>
  <si>
    <t>RELATÓRIO DESPESA ADMINISTRATIVA MENSAL_x000D_</t>
  </si>
  <si>
    <t>UNIDADE</t>
  </si>
  <si>
    <t>COMPETÊNCIA</t>
  </si>
  <si>
    <t>PERCENTUAL</t>
  </si>
  <si>
    <t>HUGO</t>
  </si>
  <si>
    <t>Goiânia,</t>
  </si>
  <si>
    <t>Danilo da Silva Lili</t>
  </si>
  <si>
    <t>Gerente Regional Controladoria</t>
  </si>
  <si>
    <t>Hospital Estadual De Urgências De Goiás Dr. Valdemiro Cruz</t>
  </si>
  <si>
    <t xml:space="preserve">RATEIO DESPESAS </t>
  </si>
  <si>
    <t>Função</t>
  </si>
  <si>
    <t>Nível de Cargo</t>
  </si>
  <si>
    <t>Total Geral</t>
  </si>
  <si>
    <t>Contagem de Cargo</t>
  </si>
  <si>
    <t>Soma de Total Geral</t>
  </si>
  <si>
    <t>Média de Rateio</t>
  </si>
  <si>
    <t>Analista TI</t>
  </si>
  <si>
    <t>Analistas</t>
  </si>
  <si>
    <t>Sênior</t>
  </si>
  <si>
    <t>Pleno</t>
  </si>
  <si>
    <t>Júnior</t>
  </si>
  <si>
    <t>Analistas Total</t>
  </si>
  <si>
    <t>Arquiteto</t>
  </si>
  <si>
    <t>Consultores</t>
  </si>
  <si>
    <t>Coordernadores + Especialistas</t>
  </si>
  <si>
    <t>Engenheiro</t>
  </si>
  <si>
    <t>Gerentes + Diretor</t>
  </si>
  <si>
    <t>Tecnicos</t>
  </si>
  <si>
    <t>Advogado</t>
  </si>
  <si>
    <t>Advogado Total</t>
  </si>
  <si>
    <t xml:space="preserve">HOSPITAL ESTADUAL DE URGÊNCIAS DE GOIÁS DR. VALDEMIRO CRUZ </t>
  </si>
  <si>
    <t xml:space="preserve">Av. 31 de Março, s/n - Setor Pedro Ludovico - Goiânia - Goiás - 74820-300 - Telefone +55 62 3201-4420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</si>
</sst>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&quot;\ #,##0.00"/>
    <numFmt numFmtId="165" formatCode="[$-F800]dddd\,\ mmmm\ dd\,\ yyyy"/>
    <numFmt numFmtId="166" formatCode="[$-416]mmm\-yy;@"/>
    <numFmt numFmtId="167" formatCode="_-[$R$-416]\ * #,##0.00_-;\-[$R$-416]\ * #,##0.00_-;_-[$R$-416]\ 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0"/>
      <color rgb="FF000000"/>
      <name val="Aptos Narrow"/>
      <family val="2"/>
    </font>
    <font>
      <sz val="11"/>
      <color rgb="FF000000"/>
      <name val="Aptos Narrow"/>
      <family val="2"/>
    </font>
    <font>
      <b/>
      <sz val="14"/>
      <color rgb="FF000000"/>
      <name val="Calibri"/>
      <family val="2"/>
    </font>
    <font>
      <b/>
      <sz val="11"/>
      <color rgb="FF000000"/>
      <name val="Aptos Narrow"/>
      <family val="2"/>
    </font>
    <font>
      <b/>
      <sz val="11"/>
      <color rgb="FF000000"/>
      <name val="Calibri"/>
      <family val="2"/>
    </font>
    <font>
      <b/>
      <sz val="11"/>
      <color rgb="FF000000"/>
      <name val="Aptos Narrow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" fontId="7" fillId="2" borderId="0" xfId="0" applyNumberFormat="1" applyFont="1" applyFill="1" applyAlignment="1" applyProtection="1">
      <alignment horizontal="left" vertical="center"/>
      <protection hidden="1"/>
    </xf>
    <xf numFmtId="0" fontId="5" fillId="0" borderId="0" xfId="0" applyFont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165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pivotButton="1" applyAlignment="1">
      <alignment horizontal="center"/>
    </xf>
    <xf numFmtId="17" fontId="5" fillId="0" borderId="0" xfId="0" applyNumberFormat="1" applyFont="1" applyAlignment="1">
      <alignment horizontal="center"/>
    </xf>
    <xf numFmtId="0" fontId="0" fillId="0" borderId="0" xfId="0" pivotButton="1"/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7" fontId="5" fillId="0" borderId="0" xfId="0" applyNumberFormat="1" applyFont="1"/>
    <xf numFmtId="10" fontId="5" fillId="0" borderId="0" xfId="0" applyNumberFormat="1" applyFont="1" applyAlignment="1">
      <alignment horizontal="center"/>
    </xf>
    <xf numFmtId="10" fontId="0" fillId="0" borderId="0" xfId="0" applyNumberForma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7" formatCode="_-[$R$-416]\ * #,##0.00_-;\-[$R$-416]\ * #,##0.00_-;_-[$R$-416]\ * &quot;-&quot;??_-;_-@_-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1343025</xdr:colOff>
      <xdr:row>0</xdr:row>
      <xdr:rowOff>47625</xdr:rowOff>
    </xdr:from>
    <xdr:to>
      <xdr:col>5</xdr:col>
      <xdr:colOff>1066800</xdr:colOff>
      <xdr:row>5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767C2F-4D34-46C8-BC6F-36876841F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47625"/>
          <a:ext cx="6496050" cy="10477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820.861625347221" createdVersion="8" refreshedVersion="8" minRefreshableVersion="3" recordCount="49" xr:uid="{F8A45562-BE7C-4AFC-BFFB-CD4B13A24DCA}">
  <cacheSource type="worksheet">
    <worksheetSource ref="B41:G90" sheet="BASE-DEMONSTRATIVO 03-2025"/>
  </cacheSource>
  <cacheFields count="6">
    <cacheField name="Cargo" numFmtId="0">
      <sharedItems/>
    </cacheField>
    <cacheField name="Unidade Organizacional - Denominação" numFmtId="0">
      <sharedItems/>
    </cacheField>
    <cacheField name="Função" numFmtId="0">
      <sharedItems count="10">
        <s v="Coordernadores + Especialistas"/>
        <s v="Analistas"/>
        <s v="Consultores"/>
        <s v="Arquiteto"/>
        <s v="Gerentes + Diretor"/>
        <s v="Engenheiro"/>
        <s v="Tecnicos"/>
        <s v="Analista TI"/>
        <s v="Advogado"/>
        <s v="Outros" u="1"/>
      </sharedItems>
    </cacheField>
    <cacheField name="Nível de Cargo" numFmtId="0">
      <sharedItems count="15">
        <s v="Coordenador"/>
        <s v="Especialista"/>
        <s v="Sênior"/>
        <s v="Pleno"/>
        <s v="Consultor"/>
        <s v="Júnior"/>
        <s v="Gerente"/>
        <s v="Diretor"/>
        <s v="Engenheiro"/>
        <s v="Técnico"/>
        <s v="Sem Nível"/>
        <s v="Analista" u="1"/>
        <s v="Arquiteto" u="1"/>
        <s v="Outros" u="1"/>
        <s v="Tecnico" u="1"/>
      </sharedItems>
    </cacheField>
    <cacheField name="Rateio" numFmtId="10">
      <sharedItems containsSemiMixedTypes="0" containsString="0" containsNumber="1" minValue="2.2700000000000001E-2" maxValue="1.0539000000000001"/>
    </cacheField>
    <cacheField name="Total Geral" numFmtId="167">
      <sharedItems containsSemiMixedTypes="0" containsString="0" containsNumber="1" minValue="174.97" maxValue="31305.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">
  <r>
    <s v="Coordenador Faturamento e SAME Hosp Muni"/>
    <s v="Faturamento e SAME - Regional"/>
    <x v="0"/>
    <x v="0"/>
    <n v="0.54549999999999998"/>
    <n v="2066.7800000000002"/>
  </r>
  <r>
    <s v="Coordenador Medico CP"/>
    <s v="Gerência Médica"/>
    <x v="0"/>
    <x v="0"/>
    <n v="0.2898"/>
    <n v="18755.8"/>
  </r>
  <r>
    <s v="Especialista Engenharia Clinica"/>
    <s v="Operações - Regional"/>
    <x v="0"/>
    <x v="1"/>
    <n v="0.30680000000000002"/>
    <n v="7998.13"/>
  </r>
  <r>
    <s v="Coordenador Seguranca Trabalho"/>
    <s v="Segurança do Trabalho  - Regional Goiás"/>
    <x v="0"/>
    <x v="0"/>
    <n v="0.17610000000000001"/>
    <n v="2506.4899999999998"/>
  </r>
  <r>
    <s v="Analista Recursos Humanos Sr"/>
    <s v="Remuneração - GO"/>
    <x v="1"/>
    <x v="2"/>
    <n v="0.1961"/>
    <n v="2192.4699999999998"/>
  </r>
  <r>
    <s v="Analista Recursos Humanos Pl"/>
    <s v="Diversidade, Equidade e Inclusão - GO"/>
    <x v="1"/>
    <x v="3"/>
    <n v="0.25"/>
    <n v="1826.27"/>
  </r>
  <r>
    <s v="Consultor Projetos Estrategicos"/>
    <s v="Gestão de Projetos"/>
    <x v="2"/>
    <x v="4"/>
    <n v="1.0539000000000001"/>
    <n v="18202.14"/>
  </r>
  <r>
    <s v="Coordenador Planejamento Financeiro"/>
    <s v="Financeiro"/>
    <x v="0"/>
    <x v="0"/>
    <n v="0.81820000000000004"/>
    <n v="8571.99"/>
  </r>
  <r>
    <s v="Arquiteto Jr"/>
    <s v="Projetos e Obras - Regional"/>
    <x v="3"/>
    <x v="5"/>
    <n v="2.2700000000000001E-2"/>
    <n v="174.97"/>
  </r>
  <r>
    <s v="Consultor Praticas Qualidade e Segurança"/>
    <s v="Alta Confiabilidade - Regional"/>
    <x v="2"/>
    <x v="4"/>
    <n v="0.55110000000000003"/>
    <n v="8196.32"/>
  </r>
  <r>
    <s v="Analista Fiscal Jr"/>
    <s v="Fiscal P2P"/>
    <x v="1"/>
    <x v="5"/>
    <n v="1"/>
    <n v="5308.18"/>
  </r>
  <r>
    <s v="Analista Informaçoes Gerenciais Pl"/>
    <s v="Administrativo - Regional"/>
    <x v="1"/>
    <x v="3"/>
    <n v="0.4773"/>
    <n v="3355.91"/>
  </r>
  <r>
    <s v="Analista Recursos Humanos Jr"/>
    <s v="Adm RH"/>
    <x v="1"/>
    <x v="5"/>
    <n v="0.54600000000000004"/>
    <n v="2794.33"/>
  </r>
  <r>
    <s v="Coordenador Compras"/>
    <s v="Suprimentos - Regional"/>
    <x v="0"/>
    <x v="0"/>
    <n v="0.73050000000000004"/>
    <n v="18115.28"/>
  </r>
  <r>
    <s v="Gerente Regional Consultoria RH"/>
    <s v="Consultoria RH"/>
    <x v="4"/>
    <x v="6"/>
    <n v="0.4602"/>
    <n v="12994.73"/>
  </r>
  <r>
    <s v="Gerente Regional Controladoria"/>
    <s v="Controladoria - Regional"/>
    <x v="4"/>
    <x v="6"/>
    <n v="0.43109999999999998"/>
    <n v="14338.57"/>
  </r>
  <r>
    <s v="Coordenador Regional Contabil"/>
    <s v="Contabilidade - Regional"/>
    <x v="0"/>
    <x v="0"/>
    <n v="0.1648"/>
    <n v="4198"/>
  </r>
  <r>
    <s v="Coordenador Administrativo"/>
    <s v="Administrativo - Regional"/>
    <x v="0"/>
    <x v="0"/>
    <n v="0.27839999999999998"/>
    <n v="3601.03"/>
  </r>
  <r>
    <s v="Gerente Regional T.I"/>
    <s v="T.I - Regional"/>
    <x v="4"/>
    <x v="6"/>
    <n v="0.4602"/>
    <n v="18477.62"/>
  </r>
  <r>
    <s v="Analista Recursos Humanos Pl"/>
    <s v="Atração e Seleção - GO"/>
    <x v="1"/>
    <x v="3"/>
    <n v="0.1515"/>
    <n v="957.25"/>
  </r>
  <r>
    <s v="Diretor Medico Hospitalar Goias"/>
    <s v="HUB - Regional Goiânia"/>
    <x v="4"/>
    <x v="7"/>
    <n v="0.20449999999999999"/>
    <n v="18094.28"/>
  </r>
  <r>
    <s v="Arquiteto Jr"/>
    <s v="Projetos e Obras - Regional"/>
    <x v="3"/>
    <x v="5"/>
    <n v="0.97729999999999995"/>
    <n v="7523.64"/>
  </r>
  <r>
    <s v="Analista Informaçoes Gerenciais Jr"/>
    <s v="Administrativo - Regional"/>
    <x v="1"/>
    <x v="5"/>
    <n v="0.15909999999999999"/>
    <n v="833.33"/>
  </r>
  <r>
    <s v="Analista Recursos Humanos Pl"/>
    <s v="Atração e Seleção - GO"/>
    <x v="1"/>
    <x v="3"/>
    <n v="0.30109999999999998"/>
    <n v="2306.94"/>
  </r>
  <r>
    <s v="Consultor Projetos Melhoria Continua"/>
    <s v="Excelência Operacional - Regional"/>
    <x v="2"/>
    <x v="4"/>
    <n v="0.65910000000000002"/>
    <n v="9182.39"/>
  </r>
  <r>
    <s v="Engenheiro Meio Ambiente"/>
    <s v="Meio Ambiente"/>
    <x v="5"/>
    <x v="8"/>
    <n v="0.80679999999999996"/>
    <n v="12919.29"/>
  </r>
  <r>
    <s v="Tecnico Administrativo I"/>
    <s v="Requisição - CSC Req B"/>
    <x v="6"/>
    <x v="9"/>
    <n v="0.375"/>
    <n v="1294.42"/>
  </r>
  <r>
    <s v="Analista Recursos Humanos Sr"/>
    <s v="Planejamento e Analytics RH"/>
    <x v="1"/>
    <x v="2"/>
    <n v="0.30109999999999998"/>
    <n v="3592.19"/>
  </r>
  <r>
    <s v="Analista Recursos Humanos Pl"/>
    <s v="Atração e Seleção - GO"/>
    <x v="1"/>
    <x v="3"/>
    <n v="0.34660000000000002"/>
    <n v="2532.92"/>
  </r>
  <r>
    <s v="Tecnico Neurociencias"/>
    <s v="Assistencial Goiânia"/>
    <x v="6"/>
    <x v="9"/>
    <n v="0.85240000000000005"/>
    <n v="3844.64"/>
  </r>
  <r>
    <s v="Analista Recursos Humanos Pl"/>
    <s v="Atração e Seleção - GO"/>
    <x v="1"/>
    <x v="3"/>
    <n v="0.30680000000000002"/>
    <n v="2182.3000000000002"/>
  </r>
  <r>
    <s v="Coordenador Medico CP"/>
    <s v="Gerência Médica - Regional"/>
    <x v="0"/>
    <x v="0"/>
    <n v="0.54549999999999998"/>
    <n v="31305.54"/>
  </r>
  <r>
    <s v="Analista Comunicaçao Pl"/>
    <s v="Comunicação Interna - Regional"/>
    <x v="1"/>
    <x v="3"/>
    <n v="0.50570000000000004"/>
    <n v="3853.05"/>
  </r>
  <r>
    <s v="Coordenador Planej Projetos e Obras"/>
    <s v="Projetos e Obras - Regional"/>
    <x v="0"/>
    <x v="0"/>
    <n v="0.58520000000000005"/>
    <n v="8520.36"/>
  </r>
  <r>
    <s v="Analista Recursos Humanos Sr"/>
    <s v="Folha de Pagamento"/>
    <x v="1"/>
    <x v="2"/>
    <n v="0.33860000000000001"/>
    <n v="3872.12"/>
  </r>
  <r>
    <s v="Gerente Regional Operacoes"/>
    <s v="Operações - Regional"/>
    <x v="4"/>
    <x v="6"/>
    <n v="0.61360000000000003"/>
    <n v="20314.84"/>
  </r>
  <r>
    <s v="Gerente Medico Regional Ensino Pesquisa"/>
    <s v="Ensino e Pesquisa Regional GO"/>
    <x v="4"/>
    <x v="6"/>
    <n v="0.3523"/>
    <n v="9806.2900000000009"/>
  </r>
  <r>
    <s v="Gerente Alta Confiabilidade"/>
    <s v="Alta Confiabilidade - Regional"/>
    <x v="4"/>
    <x v="6"/>
    <n v="0.108"/>
    <n v="3748.03"/>
  </r>
  <r>
    <s v="Analista Dados"/>
    <s v="T.I - Regional"/>
    <x v="7"/>
    <x v="10"/>
    <n v="0.37090000000000001"/>
    <n v="4995.25"/>
  </r>
  <r>
    <s v="Analista Informaçoes Gerenciais Jr"/>
    <s v="SCIH"/>
    <x v="1"/>
    <x v="5"/>
    <n v="0.63070000000000004"/>
    <n v="3246.58"/>
  </r>
  <r>
    <s v="Tecnico Neurociencias"/>
    <s v="Assistencial Goiânia"/>
    <x v="6"/>
    <x v="9"/>
    <n v="0.82389999999999997"/>
    <n v="3276.42"/>
  </r>
  <r>
    <s v="Advogado Jr"/>
    <s v="Contratos P2P"/>
    <x v="8"/>
    <x v="5"/>
    <n v="0.32390000000000002"/>
    <n v="2117.09"/>
  </r>
  <r>
    <s v="Gerente Regional Sup Logistica"/>
    <s v="Logistica - Regional"/>
    <x v="4"/>
    <x v="6"/>
    <n v="0.17610000000000001"/>
    <n v="5714.52"/>
  </r>
  <r>
    <s v="Tecnico Neurociencias"/>
    <s v="Assistencial Goiânia"/>
    <x v="6"/>
    <x v="9"/>
    <n v="0.88639999999999997"/>
    <n v="3591.17"/>
  </r>
  <r>
    <s v="Coordenador Medico CP"/>
    <s v="Gerência Médica - Regional"/>
    <x v="0"/>
    <x v="0"/>
    <n v="0.4602"/>
    <n v="26384.57"/>
  </r>
  <r>
    <s v="Analista Treinamento Sr"/>
    <s v="Ensino Corporativo I - Regional"/>
    <x v="1"/>
    <x v="2"/>
    <n v="1"/>
    <n v="10348.31"/>
  </r>
  <r>
    <s v="Coordenador Ensino Corporativo"/>
    <s v="Ensino Corporativo I - Regional"/>
    <x v="0"/>
    <x v="0"/>
    <n v="0.17050000000000001"/>
    <n v="3479.93"/>
  </r>
  <r>
    <s v="Analista Recursos Humanos Sr"/>
    <s v="Atração e Seleção - GO"/>
    <x v="1"/>
    <x v="2"/>
    <n v="0.30109999999999998"/>
    <n v="3183.15"/>
  </r>
  <r>
    <s v="Analista Fiscal Pl"/>
    <s v="Fiscal Tributario"/>
    <x v="1"/>
    <x v="3"/>
    <n v="0.31819999999999998"/>
    <n v="2354.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C141F7-3B4F-4362-A0EC-EF3EFB88C745}" name="TIMESHEET 03-2025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42:F56" firstHeaderRow="0" firstDataRow="1" firstDataCol="2"/>
  <pivotFields count="6">
    <pivotField dataField="1" compact="0" outline="0" showAll="0"/>
    <pivotField compact="0" outline="0" showAll="0"/>
    <pivotField axis="axisRow" compact="0" outline="0" showAll="0">
      <items count="11">
        <item sd="0" x="7"/>
        <item x="1"/>
        <item sd="0" x="3"/>
        <item sd="0" x="2"/>
        <item sd="0" x="0"/>
        <item sd="0" x="5"/>
        <item sd="0" x="4"/>
        <item m="1" x="9"/>
        <item sd="0" x="6"/>
        <item x="8"/>
        <item t="default"/>
      </items>
    </pivotField>
    <pivotField axis="axisRow" compact="0" outline="0" showAll="0">
      <items count="16">
        <item m="1" x="11"/>
        <item m="1" x="12"/>
        <item x="4"/>
        <item x="0"/>
        <item x="8"/>
        <item x="1"/>
        <item x="6"/>
        <item m="1" x="13"/>
        <item m="1" x="14"/>
        <item x="2"/>
        <item x="3"/>
        <item x="5"/>
        <item x="7"/>
        <item x="9"/>
        <item x="10"/>
        <item t="default"/>
      </items>
    </pivotField>
    <pivotField dataField="1" compact="0" numFmtId="10" outline="0" showAll="0"/>
    <pivotField dataField="1" compact="0" outline="0" showAll="0"/>
  </pivotFields>
  <rowFields count="2">
    <field x="2"/>
    <field x="3"/>
  </rowFields>
  <rowItems count="14">
    <i>
      <x/>
    </i>
    <i>
      <x v="1"/>
      <x v="9"/>
    </i>
    <i r="1">
      <x v="10"/>
    </i>
    <i r="1">
      <x v="11"/>
    </i>
    <i t="default">
      <x v="1"/>
    </i>
    <i>
      <x v="2"/>
    </i>
    <i>
      <x v="3"/>
    </i>
    <i>
      <x v="4"/>
    </i>
    <i>
      <x v="5"/>
    </i>
    <i>
      <x v="6"/>
    </i>
    <i>
      <x v="8"/>
    </i>
    <i>
      <x v="9"/>
      <x v="11"/>
    </i>
    <i t="default"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ntagem de Cargo" fld="0" subtotal="count" baseField="0" baseItem="0"/>
    <dataField name="Soma de Total Geral" fld="5" baseField="0" baseItem="0" numFmtId="167"/>
    <dataField name="Média de Rateio" fld="4" subtotal="average" baseField="0" baseItem="0" numFmtId="10"/>
  </dataFields>
  <formats count="16">
    <format dxfId="20">
      <pivotArea outline="0" fieldPosition="0">
        <references count="1">
          <reference field="4294967294" count="1" selected="0">
            <x v="1"/>
          </reference>
        </references>
      </pivotArea>
    </format>
    <format dxfId="19">
      <pivotArea field="3" type="button" dataOnly="0" labelOnly="1" outline="0" axis="axisRow" fieldPosition="1"/>
    </format>
    <format dxfId="18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7">
      <pivotArea outline="0" collapsedLevelsAreSubtotals="1" fieldPosition="0"/>
    </format>
    <format dxfId="16">
      <pivotArea dataOnly="0" labelOnly="1" outline="0" fieldPosition="0">
        <references count="1">
          <reference field="2" count="1">
            <x v="0"/>
          </reference>
        </references>
      </pivotArea>
    </format>
    <format dxfId="15">
      <pivotArea dataOnly="0" labelOnly="1" outline="0" fieldPosition="0">
        <references count="1">
          <reference field="2" count="1" defaultSubtotal="1">
            <x v="1"/>
          </reference>
        </references>
      </pivotArea>
    </format>
    <format dxfId="14">
      <pivotArea dataOnly="0" labelOnly="1" outline="0" fieldPosition="0">
        <references count="1">
          <reference field="2" count="1">
            <x v="2"/>
          </reference>
        </references>
      </pivotArea>
    </format>
    <format dxfId="13">
      <pivotArea dataOnly="0" labelOnly="1" outline="0" fieldPosition="0">
        <references count="1">
          <reference field="2" count="1">
            <x v="3"/>
          </reference>
        </references>
      </pivotArea>
    </format>
    <format dxfId="12">
      <pivotArea dataOnly="0" labelOnly="1" outline="0" fieldPosition="0">
        <references count="1">
          <reference field="2" count="1">
            <x v="4"/>
          </reference>
        </references>
      </pivotArea>
    </format>
    <format dxfId="11">
      <pivotArea dataOnly="0" labelOnly="1" outline="0" fieldPosition="0">
        <references count="1">
          <reference field="2" count="1">
            <x v="5"/>
          </reference>
        </references>
      </pivotArea>
    </format>
    <format dxfId="10">
      <pivotArea dataOnly="0" labelOnly="1" outline="0" fieldPosition="0">
        <references count="1">
          <reference field="2" count="1">
            <x v="6"/>
          </reference>
        </references>
      </pivotArea>
    </format>
    <format dxfId="9">
      <pivotArea dataOnly="0" labelOnly="1" outline="0" fieldPosition="0">
        <references count="1">
          <reference field="2" count="1">
            <x v="8"/>
          </reference>
        </references>
      </pivotArea>
    </format>
    <format dxfId="8">
      <pivotArea dataOnly="0" labelOnly="1" outline="0" fieldPosition="0">
        <references count="1">
          <reference field="2" count="1" defaultSubtotal="1">
            <x v="9"/>
          </reference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2">
          <reference field="2" count="1" selected="0">
            <x v="1"/>
          </reference>
          <reference field="3" count="3">
            <x v="9"/>
            <x v="10"/>
            <x v="11"/>
          </reference>
        </references>
      </pivotArea>
    </format>
    <format dxfId="5">
      <pivotArea dataOnly="0" labelOnly="1" outline="0" fieldPosition="0">
        <references count="2">
          <reference field="2" count="1" selected="0">
            <x v="9"/>
          </reference>
          <reference field="3" count="1">
            <x v="11"/>
          </reference>
        </references>
      </pivotArea>
    </format>
  </format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FC000B-21E5-49EC-9C6F-579EA5925D2A}" name="Tabela1342" displayName="Tabela1342" ref="B25:D27" totalsRowShown="0" headerRowDxfId="4" dataDxfId="3">
  <autoFilter ref="B25:D27" xr:uid="{A6FC000B-21E5-49EC-9C6F-579EA5925D2A}"/>
  <tableColumns count="3">
    <tableColumn id="1" xr3:uid="{AA984CAE-93E0-40CB-8B71-0887E488C032}" name="UNIDADE" dataDxfId="2"/>
    <tableColumn id="2" xr3:uid="{8E4D509F-6F4E-4830-9721-4628C162F7B4}" name="COMPETÊNCIA" dataDxfId="1"/>
    <tableColumn id="3" xr3:uid="{91B62004-0AA9-4323-B288-5313AF02F7FC}" name="PERCENTUAL" dataDxfId="0">
      <calculatedColumnFormula>E56/C21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8BA9F-E55E-4A9D-B434-FB0B0D1B41FB}">
  <sheetPr>
    <pageSetUpPr fitToPage="1"/>
  </sheetPr>
  <dimension ref="B1:G84"/>
  <sheetViews>
    <sheetView showGridLines="0" tabSelected="1" workbookViewId="0">
      <selection activeCell="E15" sqref="E15"/>
    </sheetView>
  </sheetViews>
  <sheetFormatPr defaultRowHeight="15" x14ac:dyDescent="0.25"/>
  <cols>
    <col min="1" max="1" width="2.42578125" customWidth="1"/>
    <col min="2" max="2" width="43.5703125" customWidth="1"/>
    <col min="3" max="3" width="20" customWidth="1"/>
    <col min="4" max="4" width="18.85546875" bestFit="1" customWidth="1"/>
    <col min="5" max="5" width="19.140625" bestFit="1" customWidth="1"/>
    <col min="6" max="6" width="42.42578125" customWidth="1"/>
  </cols>
  <sheetData>
    <row r="1" spans="2:6" x14ac:dyDescent="0.25">
      <c r="B1" s="1"/>
      <c r="C1" s="2"/>
      <c r="D1" s="19"/>
      <c r="E1" s="2"/>
      <c r="F1" s="3"/>
    </row>
    <row r="2" spans="2:6" x14ac:dyDescent="0.25">
      <c r="B2" s="1"/>
      <c r="C2" s="2"/>
      <c r="D2" s="19"/>
      <c r="E2" s="2"/>
      <c r="F2" s="3"/>
    </row>
    <row r="3" spans="2:6" x14ac:dyDescent="0.25">
      <c r="B3" s="1"/>
      <c r="C3" s="2"/>
      <c r="D3" s="19"/>
      <c r="E3" s="2"/>
      <c r="F3" s="3"/>
    </row>
    <row r="4" spans="2:6" x14ac:dyDescent="0.25">
      <c r="B4" s="1"/>
      <c r="C4" s="2"/>
      <c r="D4" s="19"/>
      <c r="E4" s="2"/>
      <c r="F4" s="3"/>
    </row>
    <row r="5" spans="2:6" x14ac:dyDescent="0.25">
      <c r="B5" s="1"/>
      <c r="C5" s="2"/>
      <c r="D5" s="19"/>
      <c r="E5" s="2"/>
      <c r="F5" s="3"/>
    </row>
    <row r="6" spans="2:6" x14ac:dyDescent="0.25">
      <c r="B6" s="1"/>
      <c r="C6" s="2"/>
      <c r="D6" s="19"/>
      <c r="E6" s="2"/>
      <c r="F6" s="3"/>
    </row>
    <row r="7" spans="2:6" ht="17.25" customHeight="1" x14ac:dyDescent="0.25">
      <c r="B7" s="28" t="s">
        <v>0</v>
      </c>
      <c r="C7" s="28"/>
      <c r="D7" s="28"/>
      <c r="E7" s="28"/>
      <c r="F7" s="28"/>
    </row>
    <row r="8" spans="2:6" ht="17.25" customHeight="1" x14ac:dyDescent="0.25">
      <c r="B8" s="28"/>
      <c r="C8" s="28"/>
      <c r="D8" s="28"/>
      <c r="E8" s="28"/>
      <c r="F8" s="28"/>
    </row>
    <row r="9" spans="2:6" ht="11.25" customHeight="1" x14ac:dyDescent="0.3">
      <c r="B9" s="7"/>
      <c r="C9" s="7"/>
      <c r="D9" s="7"/>
      <c r="E9" s="7"/>
      <c r="F9" s="7"/>
    </row>
    <row r="10" spans="2:6" ht="22.5" customHeight="1" x14ac:dyDescent="0.25">
      <c r="B10" s="29" t="s">
        <v>1</v>
      </c>
      <c r="C10" s="29"/>
      <c r="D10" s="29"/>
      <c r="E10" s="29"/>
      <c r="F10" s="29"/>
    </row>
    <row r="11" spans="2:6" ht="22.5" customHeight="1" x14ac:dyDescent="0.25">
      <c r="B11" s="29"/>
      <c r="C11" s="29"/>
      <c r="D11" s="29"/>
      <c r="E11" s="29"/>
      <c r="F11" s="29"/>
    </row>
    <row r="12" spans="2:6" x14ac:dyDescent="0.25">
      <c r="B12" s="13"/>
      <c r="C12" s="13"/>
      <c r="D12" s="13"/>
      <c r="E12" s="13"/>
      <c r="F12" s="13"/>
    </row>
    <row r="13" spans="2:6" x14ac:dyDescent="0.25">
      <c r="B13" s="8" t="s">
        <v>2</v>
      </c>
      <c r="C13" s="8" t="s">
        <v>3</v>
      </c>
      <c r="D13" s="6"/>
      <c r="E13" s="6"/>
      <c r="F13" s="6"/>
    </row>
    <row r="14" spans="2:6" x14ac:dyDescent="0.25">
      <c r="B14" s="8" t="s">
        <v>4</v>
      </c>
      <c r="C14" s="11" t="s">
        <v>5</v>
      </c>
      <c r="D14" s="6"/>
      <c r="E14" s="6"/>
      <c r="F14" s="6"/>
    </row>
    <row r="15" spans="2:6" x14ac:dyDescent="0.25">
      <c r="B15" s="8" t="s">
        <v>6</v>
      </c>
      <c r="C15" s="8" t="s">
        <v>7</v>
      </c>
      <c r="D15" s="6"/>
      <c r="E15" s="6"/>
      <c r="F15" s="6"/>
    </row>
    <row r="16" spans="2:6" x14ac:dyDescent="0.25">
      <c r="B16" s="8" t="s">
        <v>4</v>
      </c>
      <c r="C16" s="12" t="s">
        <v>8</v>
      </c>
      <c r="D16" s="6"/>
      <c r="E16" s="6"/>
      <c r="F16" s="6"/>
    </row>
    <row r="17" spans="2:6" x14ac:dyDescent="0.25">
      <c r="B17" s="8" t="s">
        <v>9</v>
      </c>
      <c r="C17" s="8" t="s">
        <v>10</v>
      </c>
      <c r="D17" s="6"/>
      <c r="E17" s="6"/>
      <c r="F17" s="6"/>
    </row>
    <row r="18" spans="2:6" x14ac:dyDescent="0.25">
      <c r="B18" s="8" t="s">
        <v>4</v>
      </c>
      <c r="C18" s="12" t="s">
        <v>11</v>
      </c>
      <c r="D18" s="6"/>
      <c r="E18" s="6"/>
      <c r="F18" s="6"/>
    </row>
    <row r="19" spans="2:6" x14ac:dyDescent="0.25">
      <c r="B19" s="8" t="s">
        <v>12</v>
      </c>
      <c r="C19" s="8" t="s">
        <v>13</v>
      </c>
      <c r="D19" s="6"/>
      <c r="E19" s="6"/>
      <c r="F19" s="6"/>
    </row>
    <row r="20" spans="2:6" x14ac:dyDescent="0.25">
      <c r="B20" s="8" t="s">
        <v>14</v>
      </c>
      <c r="C20" s="8" t="s">
        <v>15</v>
      </c>
      <c r="D20" s="6"/>
      <c r="E20" s="6"/>
      <c r="F20" s="6"/>
    </row>
    <row r="21" spans="2:6" x14ac:dyDescent="0.25">
      <c r="B21" s="8" t="s">
        <v>16</v>
      </c>
      <c r="C21" s="10">
        <v>25051562.75</v>
      </c>
      <c r="D21" s="6"/>
      <c r="E21" s="6"/>
      <c r="F21" s="6"/>
    </row>
    <row r="22" spans="2:6" x14ac:dyDescent="0.25">
      <c r="B22" s="6"/>
      <c r="C22" s="6"/>
      <c r="D22" s="6"/>
      <c r="E22" s="6"/>
      <c r="F22" s="6"/>
    </row>
    <row r="23" spans="2:6" x14ac:dyDescent="0.25">
      <c r="B23" s="30" t="s">
        <v>17</v>
      </c>
      <c r="C23" s="30"/>
      <c r="D23" s="30"/>
      <c r="E23" s="5"/>
      <c r="F23" s="5"/>
    </row>
    <row r="24" spans="2:6" x14ac:dyDescent="0.25">
      <c r="B24" s="6"/>
      <c r="C24" s="6"/>
      <c r="D24" s="6"/>
      <c r="E24" s="6"/>
      <c r="F24" s="6"/>
    </row>
    <row r="25" spans="2:6" x14ac:dyDescent="0.25">
      <c r="B25" s="6" t="s">
        <v>18</v>
      </c>
      <c r="C25" s="6" t="s">
        <v>19</v>
      </c>
      <c r="D25" s="6" t="s">
        <v>20</v>
      </c>
      <c r="E25" s="5"/>
      <c r="F25" s="5"/>
    </row>
    <row r="26" spans="2:6" x14ac:dyDescent="0.25">
      <c r="B26" s="6" t="s">
        <v>21</v>
      </c>
      <c r="C26" s="17">
        <v>45719</v>
      </c>
      <c r="D26" s="14">
        <f>E56/C21</f>
        <v>1.4731611903133669E-2</v>
      </c>
      <c r="E26" s="5"/>
      <c r="F26" s="5"/>
    </row>
    <row r="27" spans="2:6" x14ac:dyDescent="0.25">
      <c r="B27" s="6"/>
      <c r="C27" s="6"/>
      <c r="D27" s="9"/>
      <c r="E27" s="5"/>
      <c r="F27" s="5"/>
    </row>
    <row r="28" spans="2:6" x14ac:dyDescent="0.25">
      <c r="B28" s="6"/>
      <c r="C28" s="6"/>
      <c r="D28" s="6"/>
      <c r="E28" s="6"/>
      <c r="F28" s="6"/>
    </row>
    <row r="29" spans="2:6" x14ac:dyDescent="0.25">
      <c r="B29" s="15" t="s">
        <v>22</v>
      </c>
      <c r="C29" s="33">
        <f ca="1">TODAY()</f>
        <v>45831</v>
      </c>
      <c r="D29" s="33"/>
      <c r="E29" s="6"/>
      <c r="F29" s="6"/>
    </row>
    <row r="30" spans="2:6" x14ac:dyDescent="0.25">
      <c r="B30" s="15"/>
      <c r="C30" s="16"/>
      <c r="D30" s="6"/>
      <c r="E30" s="6"/>
      <c r="F30" s="6"/>
    </row>
    <row r="31" spans="2:6" x14ac:dyDescent="0.25">
      <c r="B31" s="15"/>
      <c r="C31" s="16"/>
      <c r="D31" s="6"/>
      <c r="E31" s="6"/>
      <c r="F31" s="6"/>
    </row>
    <row r="32" spans="2:6" x14ac:dyDescent="0.25">
      <c r="B32" s="15"/>
      <c r="C32" s="16"/>
      <c r="D32" s="6"/>
      <c r="E32" s="6"/>
      <c r="F32" s="6"/>
    </row>
    <row r="33" spans="2:7" x14ac:dyDescent="0.25">
      <c r="B33" s="15"/>
      <c r="C33" s="16"/>
      <c r="D33" s="6"/>
      <c r="E33" s="6"/>
      <c r="F33" s="6"/>
    </row>
    <row r="34" spans="2:7" x14ac:dyDescent="0.25">
      <c r="B34" s="15"/>
      <c r="C34" s="16"/>
      <c r="D34" s="6"/>
      <c r="E34" s="6"/>
      <c r="F34" s="6"/>
    </row>
    <row r="35" spans="2:7" x14ac:dyDescent="0.25">
      <c r="B35" s="15"/>
      <c r="C35" s="16"/>
      <c r="D35" s="6"/>
      <c r="E35" s="6"/>
      <c r="F35" s="6"/>
    </row>
    <row r="36" spans="2:7" x14ac:dyDescent="0.25">
      <c r="B36" s="6"/>
      <c r="C36" s="31"/>
      <c r="D36" s="31"/>
      <c r="E36" s="31"/>
      <c r="F36" s="26"/>
      <c r="G36" s="4"/>
    </row>
    <row r="37" spans="2:7" x14ac:dyDescent="0.25">
      <c r="B37" s="6"/>
      <c r="C37" s="34" t="s">
        <v>23</v>
      </c>
      <c r="D37" s="34"/>
      <c r="E37" s="34"/>
      <c r="F37" s="27"/>
      <c r="G37" s="4"/>
    </row>
    <row r="38" spans="2:7" x14ac:dyDescent="0.25">
      <c r="B38" s="6"/>
      <c r="C38" s="30" t="s">
        <v>24</v>
      </c>
      <c r="D38" s="30"/>
      <c r="E38" s="30"/>
      <c r="F38" s="27"/>
      <c r="G38" s="4"/>
    </row>
    <row r="39" spans="2:7" x14ac:dyDescent="0.25">
      <c r="B39" s="6"/>
      <c r="C39" s="30" t="s">
        <v>25</v>
      </c>
      <c r="D39" s="30"/>
      <c r="E39" s="30"/>
      <c r="F39" s="26"/>
      <c r="G39" s="4"/>
    </row>
    <row r="40" spans="2:7" x14ac:dyDescent="0.25">
      <c r="B40" s="4"/>
      <c r="C40" s="4"/>
      <c r="D40" s="6"/>
      <c r="E40" s="4"/>
      <c r="F40" s="4"/>
    </row>
    <row r="41" spans="2:7" x14ac:dyDescent="0.25">
      <c r="B41" s="30" t="s">
        <v>26</v>
      </c>
      <c r="C41" s="30"/>
      <c r="D41" s="30"/>
      <c r="E41" s="30"/>
      <c r="F41" s="21">
        <v>45717</v>
      </c>
      <c r="G41" s="25"/>
    </row>
    <row r="42" spans="2:7" x14ac:dyDescent="0.25">
      <c r="B42" s="22" t="s">
        <v>27</v>
      </c>
      <c r="C42" s="20" t="s">
        <v>28</v>
      </c>
      <c r="D42" t="s">
        <v>30</v>
      </c>
      <c r="E42" s="18" t="s">
        <v>31</v>
      </c>
      <c r="F42" s="18" t="s">
        <v>32</v>
      </c>
    </row>
    <row r="43" spans="2:7" x14ac:dyDescent="0.25">
      <c r="B43" t="s">
        <v>33</v>
      </c>
      <c r="C43" s="18"/>
      <c r="D43" s="18">
        <v>1</v>
      </c>
      <c r="E43" s="23">
        <v>4995.25</v>
      </c>
      <c r="F43" s="24">
        <v>0.37090000000000001</v>
      </c>
    </row>
    <row r="44" spans="2:7" x14ac:dyDescent="0.25">
      <c r="B44" t="s">
        <v>34</v>
      </c>
      <c r="C44" s="18" t="s">
        <v>35</v>
      </c>
      <c r="D44" s="18">
        <v>5</v>
      </c>
      <c r="E44" s="23">
        <v>23188.239999999998</v>
      </c>
      <c r="F44" s="24">
        <v>0.42737999999999998</v>
      </c>
    </row>
    <row r="45" spans="2:7" x14ac:dyDescent="0.25">
      <c r="C45" s="18" t="s">
        <v>36</v>
      </c>
      <c r="D45" s="18">
        <v>8</v>
      </c>
      <c r="E45" s="23">
        <v>19368.72</v>
      </c>
      <c r="F45" s="24">
        <v>0.33215</v>
      </c>
    </row>
    <row r="46" spans="2:7" x14ac:dyDescent="0.25">
      <c r="C46" s="18" t="s">
        <v>37</v>
      </c>
      <c r="D46" s="18">
        <v>4</v>
      </c>
      <c r="E46" s="23">
        <v>12182.42</v>
      </c>
      <c r="F46" s="24">
        <v>0.58394999999999997</v>
      </c>
    </row>
    <row r="47" spans="2:7" x14ac:dyDescent="0.25">
      <c r="B47" t="s">
        <v>38</v>
      </c>
      <c r="C47" s="18"/>
      <c r="D47" s="18">
        <v>17</v>
      </c>
      <c r="E47" s="23">
        <v>54739.380000000012</v>
      </c>
      <c r="F47" s="24">
        <v>0.41940588235294113</v>
      </c>
    </row>
    <row r="48" spans="2:7" x14ac:dyDescent="0.25">
      <c r="B48" t="s">
        <v>39</v>
      </c>
      <c r="C48" s="18"/>
      <c r="D48" s="18">
        <v>2</v>
      </c>
      <c r="E48" s="23">
        <v>7698.6100000000006</v>
      </c>
      <c r="F48" s="24">
        <v>0.5</v>
      </c>
    </row>
    <row r="49" spans="2:6" x14ac:dyDescent="0.25">
      <c r="B49" t="s">
        <v>40</v>
      </c>
      <c r="C49" s="18"/>
      <c r="D49" s="18">
        <v>3</v>
      </c>
      <c r="E49" s="23">
        <v>35580.85</v>
      </c>
      <c r="F49" s="24">
        <v>0.75470000000000004</v>
      </c>
    </row>
    <row r="50" spans="2:6" x14ac:dyDescent="0.25">
      <c r="B50" t="s">
        <v>41</v>
      </c>
      <c r="C50" s="18"/>
      <c r="D50" s="18">
        <v>12</v>
      </c>
      <c r="E50" s="23">
        <v>135503.9</v>
      </c>
      <c r="F50" s="24">
        <v>0.42262500000000003</v>
      </c>
    </row>
    <row r="51" spans="2:6" x14ac:dyDescent="0.25">
      <c r="B51" t="s">
        <v>42</v>
      </c>
      <c r="C51" s="18"/>
      <c r="D51" s="18">
        <v>1</v>
      </c>
      <c r="E51" s="23">
        <v>12919.29</v>
      </c>
      <c r="F51" s="24">
        <v>0.80679999999999996</v>
      </c>
    </row>
    <row r="52" spans="2:6" x14ac:dyDescent="0.25">
      <c r="B52" t="s">
        <v>43</v>
      </c>
      <c r="C52" s="18"/>
      <c r="D52" s="18">
        <v>8</v>
      </c>
      <c r="E52" s="23">
        <v>103488.87999999999</v>
      </c>
      <c r="F52" s="24">
        <v>0.35075000000000001</v>
      </c>
    </row>
    <row r="53" spans="2:6" x14ac:dyDescent="0.25">
      <c r="B53" t="s">
        <v>44</v>
      </c>
      <c r="C53" s="18"/>
      <c r="D53" s="18">
        <v>4</v>
      </c>
      <c r="E53" s="23">
        <v>12006.65</v>
      </c>
      <c r="F53" s="24">
        <v>0.73442499999999999</v>
      </c>
    </row>
    <row r="54" spans="2:6" x14ac:dyDescent="0.25">
      <c r="B54" t="s">
        <v>45</v>
      </c>
      <c r="C54" s="18" t="s">
        <v>37</v>
      </c>
      <c r="D54" s="18">
        <v>1</v>
      </c>
      <c r="E54" s="23">
        <v>2117.09</v>
      </c>
      <c r="F54" s="24">
        <v>0.32390000000000002</v>
      </c>
    </row>
    <row r="55" spans="2:6" x14ac:dyDescent="0.25">
      <c r="B55" t="s">
        <v>46</v>
      </c>
      <c r="C55" s="18"/>
      <c r="D55" s="18">
        <v>1</v>
      </c>
      <c r="E55" s="23">
        <v>2117.09</v>
      </c>
      <c r="F55" s="24">
        <v>0.32390000000000002</v>
      </c>
    </row>
    <row r="56" spans="2:6" x14ac:dyDescent="0.25">
      <c r="B56" t="s">
        <v>29</v>
      </c>
      <c r="C56" s="18"/>
      <c r="D56" s="18">
        <v>49</v>
      </c>
      <c r="E56" s="23">
        <v>369049.9</v>
      </c>
      <c r="F56" s="24">
        <v>0.46348571428571433</v>
      </c>
    </row>
    <row r="83" spans="2:6" ht="15.75" x14ac:dyDescent="0.25">
      <c r="B83" s="32" t="s">
        <v>47</v>
      </c>
      <c r="C83" s="32"/>
      <c r="D83" s="32"/>
      <c r="E83" s="32"/>
      <c r="F83" s="32"/>
    </row>
    <row r="84" spans="2:6" ht="15.75" x14ac:dyDescent="0.25">
      <c r="B84" s="32" t="s">
        <v>48</v>
      </c>
      <c r="C84" s="32"/>
      <c r="D84" s="32"/>
      <c r="E84" s="32"/>
      <c r="F84" s="32"/>
    </row>
  </sheetData>
  <mergeCells count="11">
    <mergeCell ref="B83:F83"/>
    <mergeCell ref="B84:F84"/>
    <mergeCell ref="B41:E41"/>
    <mergeCell ref="B7:F8"/>
    <mergeCell ref="B10:F11"/>
    <mergeCell ref="B23:D23"/>
    <mergeCell ref="C29:D29"/>
    <mergeCell ref="C36:E36"/>
    <mergeCell ref="C37:E37"/>
    <mergeCell ref="C38:E38"/>
    <mergeCell ref="C39:E39"/>
  </mergeCells>
  <pageMargins left="0.7" right="0.7" top="0.75" bottom="0.75" header="0.3" footer="0.3"/>
  <pageSetup paperSize="9" fitToHeight="0" orientation="portrait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TIMESHEET DINAMICA MAR-2025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Sara dos Santos Pinheiro</cp:lastModifiedBy>
  <cp:revision/>
  <dcterms:created xsi:type="dcterms:W3CDTF">2025-06-09T12:45:01Z</dcterms:created>
  <dcterms:modified xsi:type="dcterms:W3CDTF">2025-06-23T14:51:13Z</dcterms:modified>
  <cp:category/>
  <cp:contentStatus/>
</cp:coreProperties>
</file>