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OUTUBRO 2024\"/>
    </mc:Choice>
  </mc:AlternateContent>
  <xr:revisionPtr revIDLastSave="0" documentId="8_{380E9A0A-0D1F-4C30-878B-0624F4CF1535}" xr6:coauthVersionLast="47" xr6:coauthVersionMax="47" xr10:uidLastSave="{00000000-0000-0000-0000-000000000000}"/>
  <bookViews>
    <workbookView xWindow="-120" yWindow="-120" windowWidth="29040" windowHeight="15720" xr2:uid="{2175BCC4-0E7B-4F05-A3FD-02848980DC0A}"/>
  </bookViews>
  <sheets>
    <sheet name="HUGO-EINSTEIN-54" sheetId="1" r:id="rId1"/>
  </sheets>
  <definedNames>
    <definedName name="_xlnm._FilterDatabase" localSheetId="0" hidden="1">'HUGO-EINSTEIN-54'!$A$51:$K$59</definedName>
    <definedName name="_xlnm.Print_Area" localSheetId="0">'HUGO-EINSTEIN-54'!$A$1:$V$70</definedName>
    <definedName name="_xlnm.Print_Titles" localSheetId="0">'HUGO-EINSTEIN-54'!$50:$51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8" i="1" l="1"/>
  <c r="L57" i="1" a="1"/>
  <c r="L57" i="1" s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F52" i="1"/>
  <c r="U40" i="1"/>
  <c r="T40" i="1"/>
  <c r="S40" i="1"/>
  <c r="R40" i="1"/>
  <c r="Q40" i="1"/>
  <c r="P40" i="1"/>
  <c r="O40" i="1"/>
  <c r="N40" i="1"/>
  <c r="M40" i="1"/>
  <c r="L40" i="1"/>
  <c r="J40" i="1"/>
  <c r="I40" i="1"/>
  <c r="H40" i="1"/>
  <c r="G40" i="1"/>
  <c r="F40" i="1"/>
  <c r="E40" i="1"/>
  <c r="D40" i="1"/>
  <c r="V39" i="1"/>
  <c r="V38" i="1"/>
  <c r="V37" i="1"/>
  <c r="V36" i="1"/>
  <c r="V35" i="1"/>
  <c r="V34" i="1"/>
  <c r="V33" i="1"/>
  <c r="V32" i="1"/>
  <c r="V31" i="1"/>
  <c r="V30" i="1"/>
  <c r="V29" i="1"/>
  <c r="V28" i="1"/>
  <c r="C28" i="1"/>
  <c r="C40" i="1" s="1"/>
  <c r="B28" i="1"/>
  <c r="B40" i="1" s="1"/>
  <c r="V27" i="1"/>
  <c r="V26" i="1"/>
  <c r="V25" i="1"/>
  <c r="V40" i="1" s="1"/>
  <c r="V24" i="1"/>
  <c r="V23" i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  <author>Kátia Mendes Magalhães</author>
  </authors>
  <commentList>
    <comment ref="F52" authorId="0" shapeId="0" xr:uid="{A926DAAA-D3ED-43ED-9937-94438EC3AB6D}">
      <text>
        <r>
          <rPr>
            <sz val="10"/>
            <rFont val="Arial"/>
            <family val="2"/>
          </rPr>
          <t>R$ 155.912,55..</t>
        </r>
        <r>
          <rPr>
            <sz val="9"/>
            <color rgb="FF000000"/>
            <rFont val="Segoe UI"/>
            <family val="2"/>
            <charset val="1"/>
          </rPr>
          <t xml:space="preserve">..EQUATORIAL  REFERENCIA JUNHO 2024,   , LANÇADA NA PLANILHA DE REPASSE MENSAL  JULHO 2024 DESPACHO Nº 311/2024/SES/CGCC / GAAL-11410 (62641978)...                
-UC..12513301-06/2024.......TOTAL DA FATURA.......R$172.409,69- R$ 18.917,18- HUGO CEM E R$ 153.492,51- EINSTEIN)
IR1,2%.....R$1895,75
IR4,8%......822,55
.IR TOTAL.........R$2.718,3 (R$ 298,26- HUGO CEM- E R$ 2.420,04-EINSTEIN)
</t>
        </r>
      </text>
    </comment>
    <comment ref="F53" authorId="0" shapeId="0" xr:uid="{B98B405B-9840-40A2-BADA-47668CE314CC}">
      <text>
        <r>
          <rPr>
            <sz val="10"/>
            <rFont val="Arial"/>
            <family val="2"/>
          </rPr>
          <t>160.014,98.</t>
        </r>
        <r>
          <rPr>
            <sz val="9"/>
            <color rgb="FF000000"/>
            <rFont val="Segoe UI"/>
            <family val="2"/>
            <charset val="1"/>
          </rPr>
          <t>...EQUATORIAL  REFERENCIA JULHO 2024,   , LANÇADA NA PLANILHA DE REPASSE MENSAL  JULHO 2024 DESPACHO Nº 339/2024/SES/CGCC / GAAL-11410 (63544980)...        
        -UC-12513301-07/2024.-TOTAL DA FATURA.......R$157.569,98.-IR1,2%.....R$1.745,03.-IR4,8%......699,97....IR TOTAL.........R$2.445,00.</t>
        </r>
      </text>
    </comment>
    <comment ref="F54" authorId="0" shapeId="0" xr:uid="{5EE245A0-0B2B-4F6E-9DDC-23C19A7091A2}">
      <text>
        <r>
          <rPr>
            <sz val="10"/>
            <rFont val="Arial"/>
            <family val="2"/>
          </rPr>
          <t xml:space="preserve">R$ 179.919,32-Fornecimento energia elétrica, referência agosto/24, Valor informado pela Coordenação de Gestão de Contas e Contratos - GAAL DESPACHO Nº 396/2024/SES/CGCC / GAAL-11410 (64984165)  Processo nº 201700010019675
.
VR.FATURA...............R$ 177.234,01
IR..................................R$ 2.685,31
</t>
        </r>
      </text>
    </comment>
    <comment ref="F55" authorId="1" shapeId="0" xr:uid="{0800C3E6-8248-4A70-BF95-27320DAF020C}">
      <text>
        <r>
          <rPr>
            <b/>
            <sz val="9"/>
            <color indexed="81"/>
            <rFont val="Segoe UI"/>
            <family val="2"/>
          </rPr>
          <t>R$ 56.232,03 - AJUSTE AO VALOR DEVIDO DA RESIDÊNCIA MÉDICA (R$ 37.011,8), CONFORME DESPACHO Nº 241/2024/SES/CGC/SUPECC-19837 (66035832), Processo nº 202400010060045 - VALOR RESID.MÉDICA PREVISTO NO CONTRATO R$ 93.243,89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56" authorId="1" shapeId="0" xr:uid="{BD0E27F3-6444-4C50-9E25-01D569258EB9}">
      <text>
        <r>
          <rPr>
            <b/>
            <sz val="9"/>
            <color indexed="81"/>
            <rFont val="Segoe UI"/>
            <family val="2"/>
          </rPr>
          <t>R$ 229.953,31 - AJUSTE AO VALOR DEVIDO DA RESIDÊNCIA MÉDICA (R$ 24.348,22), CONFORME DESPACHO Nº 241/2024/SES/CGC/SUPECC-19837 (66035832), Processo nº 202400010060045 - VALOR RESID.MÉDICA PREVISTO NO CONTRATO R$ 254.301,53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F57" authorId="1" shapeId="0" xr:uid="{CE8CCFE2-1E07-4480-B840-9756A2941BE8}">
      <text>
        <r>
          <rPr>
            <b/>
            <sz val="9"/>
            <color indexed="81"/>
            <rFont val="Segoe UI"/>
            <family val="2"/>
          </rPr>
          <t>R$ 26.467,47- AJUSTE AO VALOR DEVIDO DA RESIDÊNCIA MÉDICA (R$ 24.473,52), CONFORME DESPACHO Nº 241/2024/SES/CGC/SUPECC-19837 (66035832), Processo nº 202400010060045 - VALOR RESID.MÉDICA PREVISTO NO CONTRATO R$ 50.860,31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<sst xmlns="http://schemas.openxmlformats.org/spreadsheetml/2006/main" count="79" uniqueCount="53">
  <si>
    <t>Relatório Resumido da Execução Orçamentária e Financeira por Contrato de Gestão</t>
  </si>
  <si>
    <t>Mês/Ano: JANEIRO A OUTUBRO/2024</t>
  </si>
  <si>
    <t>Órgão Contratante: SECRETARIA DE ESTADO DA SAÚDE – SES/GO.</t>
  </si>
  <si>
    <t>CNPJ: 02.529.964/0001-57</t>
  </si>
  <si>
    <t>Organização Social Contratada : SOCIEDADE BENEFICENTE ISRALITA BRASILEIRA - HOSPITAL ALBERT EINSTEIN</t>
  </si>
  <si>
    <t>60.765.823/0001-30</t>
  </si>
  <si>
    <t>Unidade Gerida: HOSPITAL DE URGÊNCIAS DE GOIÁS Dr. VALDEMIRO CRUZ - HUGO</t>
  </si>
  <si>
    <t>Contrato de Gestão nº: Termo de Colaboração nº 054/2024 - SES, 1° apostilamento, 2° apostilamento.</t>
  </si>
  <si>
    <t>Vigência do Contrato de Gestão - : Início: 04/06/24   Término : A 30/11/24</t>
  </si>
  <si>
    <t>Previsão de Repasse Mensal do Contrato de Gestão/ADITIVO - Custeio : R$ 18.606.456,07  Processo nº 202400010035643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</si>
  <si>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</si>
  <si>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</si>
  <si>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</si>
  <si>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</si>
  <si>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</si>
  <si>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</si>
  <si>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</si>
  <si>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</si>
  <si>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</si>
  <si>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</si>
  <si>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</si>
  <si>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</si>
  <si>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</si>
  <si>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</si>
  <si>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</si>
  <si>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</si>
  <si>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</si>
  <si>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</si>
  <si>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</si>
  <si>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</si>
  <si>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</si>
  <si>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</si>
  <si>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</si>
  <si>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</si>
  <si>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</si>
  <si>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</si>
  <si>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</si>
  <si>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</si>
  <si>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</si>
  <si>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</si>
  <si>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</si>
  <si>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</si>
  <si>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</si>
  <si>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</si>
  <si>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Equatorial</t>
  </si>
  <si>
    <t>3.1.91.11.10</t>
  </si>
  <si>
    <t>SES/GAAL-11410, SES/GMAE-14421 E SES/SUPECC-03082.</t>
  </si>
  <si>
    <t>Glosa -Residentes (Programa de Residência Médica).</t>
  </si>
  <si>
    <t>SES/COFP, SES/GMAE-14421 E SES/SUPECC-03082.</t>
  </si>
  <si>
    <t>Total Geral</t>
  </si>
  <si>
    <t xml:space="preserve">* Glosa aplicada com valor estimado - ajuste será realizado posteriormente, quando informado pela SES/GMAE - CG-14421. </t>
  </si>
  <si>
    <t xml:space="preserve">Nota Explicativa:        </t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</si>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</sst>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theme="0"/>
      <name val="Calibri"/>
      <family val="2"/>
      <charset val="1"/>
    </font>
    <font>
      <sz val="12"/>
      <color rgb="FF1F497D"/>
      <name val="Calibri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rgb="FFDCCAC8"/>
      </patternFill>
    </fill>
    <fill>
      <patternFill patternType="solid">
        <fgColor rgb="FFD8D8D8"/>
        <bgColor rgb="FFD9E2F3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6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5" fontId="3" fillId="0" borderId="15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5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64" fontId="5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3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0" fontId="5" fillId="3" borderId="17" xfId="0" applyFont="1" applyFill="1" applyBorder="1" applyAlignment="1">
      <alignment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 wrapText="1"/>
    </xf>
    <xf numFmtId="4" fontId="9" fillId="5" borderId="17" xfId="1" applyNumberFormat="1" applyFont="1" applyFill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1" fontId="3" fillId="0" borderId="17" xfId="0" applyNumberFormat="1" applyFont="1" applyBorder="1" applyAlignment="1">
      <alignment vertical="center" wrapText="1"/>
    </xf>
    <xf numFmtId="165" fontId="3" fillId="0" borderId="17" xfId="0" applyNumberFormat="1" applyFont="1" applyBorder="1" applyAlignment="1">
      <alignment horizontal="center" vertical="center" wrapText="1"/>
    </xf>
    <xf numFmtId="0" fontId="10" fillId="0" borderId="17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top" wrapText="1"/>
    </xf>
    <xf numFmtId="4" fontId="9" fillId="5" borderId="18" xfId="1" applyNumberFormat="1" applyFont="1" applyFill="1" applyBorder="1" applyAlignment="1">
      <alignment vertical="center" wrapText="1"/>
    </xf>
    <xf numFmtId="164" fontId="0" fillId="5" borderId="17" xfId="2" applyFont="1" applyFill="1" applyBorder="1" applyAlignment="1" applyProtection="1">
      <alignment horizontal="right" vertical="center"/>
    </xf>
    <xf numFmtId="0" fontId="3" fillId="0" borderId="17" xfId="0" applyFont="1" applyBorder="1" applyAlignment="1">
      <alignment horizontal="center" vertical="center" wrapText="1"/>
    </xf>
    <xf numFmtId="1" fontId="3" fillId="0" borderId="17" xfId="0" applyNumberFormat="1" applyFont="1" applyBorder="1" applyAlignment="1">
      <alignment horizontal="center" vertical="center" wrapText="1"/>
    </xf>
    <xf numFmtId="0" fontId="5" fillId="6" borderId="17" xfId="0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vertical="center" wrapText="1"/>
    </xf>
    <xf numFmtId="0" fontId="3" fillId="6" borderId="17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vertical="center" wrapText="1"/>
    </xf>
  </cellXfs>
  <cellStyles count="3">
    <cellStyle name="Normal" xfId="0" builtinId="0"/>
    <cellStyle name="Normal 65" xfId="1" xr:uid="{350803C0-206A-436C-9AD8-CBBDF8BD0808}"/>
    <cellStyle name="Vírgula 44" xfId="2" xr:uid="{09940C21-EA48-4C1E-91C4-76E30F76D4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38EE0-748B-4801-9EE2-5591D32097CA}">
  <sheetPr>
    <tabColor rgb="FF92D050"/>
    <pageSetUpPr fitToPage="1"/>
  </sheetPr>
  <dimension ref="A1:X106"/>
  <sheetViews>
    <sheetView tabSelected="1" zoomScaleNormal="100" workbookViewId="0">
      <selection activeCell="C68" sqref="C68:L71"/>
    </sheetView>
  </sheetViews>
  <sheetFormatPr defaultColWidth="8.7109375" defaultRowHeight="15" x14ac:dyDescent="0.25"/>
  <cols>
    <col min="1" max="1" width="9.85546875" customWidth="1"/>
    <col min="2" max="2" width="14.28515625" style="36" customWidth="1"/>
    <col min="3" max="7" width="14.85546875" style="36" customWidth="1"/>
    <col min="8" max="8" width="17" style="36" customWidth="1"/>
    <col min="9" max="10" width="14.85546875" style="36" customWidth="1"/>
    <col min="11" max="11" width="16.7109375" style="36" customWidth="1"/>
    <col min="12" max="15" width="15.7109375" style="36" customWidth="1"/>
    <col min="16" max="22" width="15.7109375" customWidth="1"/>
  </cols>
  <sheetData>
    <row r="1" spans="1:24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4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4"/>
      <c r="Q2" s="4"/>
      <c r="R2" s="4"/>
      <c r="S2" s="4"/>
      <c r="T2" s="4"/>
      <c r="U2" s="4"/>
      <c r="V2" s="4"/>
      <c r="W2" s="4"/>
      <c r="X2" s="4"/>
    </row>
    <row r="3" spans="1:24" x14ac:dyDescent="0.2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4"/>
      <c r="X3" s="4"/>
    </row>
    <row r="4" spans="1:24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4"/>
      <c r="Q4" s="4"/>
      <c r="R4" s="4"/>
      <c r="S4" s="4"/>
      <c r="T4" s="4"/>
      <c r="U4" s="4"/>
      <c r="V4" s="4"/>
      <c r="W4" s="4"/>
      <c r="X4" s="4"/>
    </row>
    <row r="5" spans="1:24" x14ac:dyDescent="0.25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4"/>
      <c r="X5" s="4"/>
    </row>
    <row r="6" spans="1:24" x14ac:dyDescent="0.25">
      <c r="A6" s="7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3"/>
      <c r="P6" s="4"/>
      <c r="Q6" s="4"/>
      <c r="R6" s="4"/>
      <c r="S6" s="4"/>
      <c r="T6" s="4"/>
      <c r="U6" s="4"/>
      <c r="V6" s="4"/>
      <c r="W6" s="4"/>
      <c r="X6" s="4"/>
    </row>
    <row r="7" spans="1:24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3"/>
      <c r="P7" s="4"/>
      <c r="Q7" s="4"/>
      <c r="R7" s="4"/>
      <c r="S7" s="4"/>
      <c r="T7" s="4"/>
      <c r="U7" s="4"/>
      <c r="V7" s="4"/>
      <c r="W7" s="4"/>
      <c r="X7" s="4"/>
    </row>
    <row r="8" spans="1:24" x14ac:dyDescent="0.25">
      <c r="A8" s="6" t="s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4"/>
      <c r="X8" s="4"/>
    </row>
    <row r="9" spans="1:24" x14ac:dyDescent="0.25">
      <c r="A9" s="7" t="s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3"/>
      <c r="P9" s="4"/>
      <c r="Q9" s="4"/>
      <c r="R9" s="4"/>
      <c r="S9" s="4"/>
      <c r="T9" s="4"/>
      <c r="U9" s="4"/>
      <c r="V9" s="4"/>
      <c r="W9" s="4"/>
      <c r="X9" s="4"/>
    </row>
    <row r="10" spans="1:24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3"/>
      <c r="P10" s="4"/>
      <c r="Q10" s="4"/>
      <c r="R10" s="4"/>
      <c r="S10" s="4"/>
      <c r="T10" s="4"/>
      <c r="U10" s="4"/>
      <c r="V10" s="4"/>
      <c r="W10" s="4"/>
      <c r="X10" s="4"/>
    </row>
    <row r="11" spans="1:24" x14ac:dyDescent="0.25">
      <c r="A11" s="6" t="s">
        <v>6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4"/>
      <c r="X11" s="4"/>
    </row>
    <row r="12" spans="1:24" ht="15.75" thickBot="1" x14ac:dyDescent="0.3">
      <c r="A12" s="4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4"/>
      <c r="Q12" s="4"/>
      <c r="R12" s="4"/>
      <c r="S12" s="4"/>
      <c r="T12" s="4"/>
      <c r="U12" s="4"/>
      <c r="V12" s="4"/>
      <c r="W12" s="4"/>
      <c r="X12" s="4"/>
    </row>
    <row r="13" spans="1:24" ht="15.75" customHeight="1" thickBot="1" x14ac:dyDescent="0.3">
      <c r="A13" s="9" t="s">
        <v>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4"/>
      <c r="X13" s="4"/>
    </row>
    <row r="14" spans="1:24" ht="15.75" customHeight="1" thickBot="1" x14ac:dyDescent="0.3">
      <c r="A14" s="9" t="s">
        <v>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4"/>
      <c r="X14" s="4"/>
    </row>
    <row r="15" spans="1:24" ht="15.75" thickBot="1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1"/>
      <c r="Q15" s="11"/>
      <c r="R15" s="11"/>
      <c r="S15" s="11"/>
      <c r="T15" s="11"/>
      <c r="U15" s="11"/>
      <c r="V15" s="11"/>
      <c r="W15" s="4"/>
      <c r="X15" s="4"/>
    </row>
    <row r="16" spans="1:24" ht="15.75" customHeight="1" thickBot="1" x14ac:dyDescent="0.3">
      <c r="A16" s="9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4"/>
      <c r="X16" s="4"/>
    </row>
    <row r="17" spans="1:24" ht="25.5" customHeight="1" thickBot="1" x14ac:dyDescent="0.3">
      <c r="A17" s="9" t="s">
        <v>10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4"/>
      <c r="X17" s="4"/>
    </row>
    <row r="18" spans="1:24" ht="15.75" customHeight="1" thickBot="1" x14ac:dyDescent="0.3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4"/>
      <c r="X18" s="4"/>
    </row>
    <row r="19" spans="1:24" s="16" customFormat="1" ht="15.75" customHeight="1" thickBot="1" x14ac:dyDescent="0.3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2"/>
      <c r="X19" s="2"/>
    </row>
    <row r="20" spans="1:24" s="16" customFormat="1" ht="90.75" customHeight="1" thickBot="1" x14ac:dyDescent="0.3">
      <c r="A20" s="13"/>
      <c r="B20" s="17" t="s">
        <v>14</v>
      </c>
      <c r="C20" s="18" t="s">
        <v>15</v>
      </c>
      <c r="D20" s="19" t="s">
        <v>16</v>
      </c>
      <c r="E20" s="19"/>
      <c r="F20" s="19"/>
      <c r="G20" s="19" t="s">
        <v>17</v>
      </c>
      <c r="H20" s="19"/>
      <c r="I20" s="19"/>
      <c r="J20" s="20" t="s">
        <v>18</v>
      </c>
      <c r="K20" s="19" t="s">
        <v>19</v>
      </c>
      <c r="L20" s="19"/>
      <c r="M20" s="19"/>
      <c r="N20" s="19"/>
      <c r="O20" s="19" t="s">
        <v>20</v>
      </c>
      <c r="P20" s="19"/>
      <c r="Q20" s="20" t="s">
        <v>21</v>
      </c>
      <c r="R20" s="19" t="s">
        <v>22</v>
      </c>
      <c r="S20" s="19"/>
      <c r="T20" s="19" t="s">
        <v>23</v>
      </c>
      <c r="U20" s="19"/>
      <c r="V20" s="18" t="s">
        <v>24</v>
      </c>
      <c r="W20" s="2"/>
      <c r="X20" s="2"/>
    </row>
    <row r="21" spans="1:24" s="16" customFormat="1" ht="37.5" customHeight="1" thickBot="1" x14ac:dyDescent="0.3">
      <c r="A21" s="13"/>
      <c r="B21" s="17"/>
      <c r="C21" s="18"/>
      <c r="D21" s="21" t="s">
        <v>25</v>
      </c>
      <c r="E21" s="21" t="s">
        <v>26</v>
      </c>
      <c r="F21" s="21" t="s">
        <v>27</v>
      </c>
      <c r="G21" s="21" t="s">
        <v>25</v>
      </c>
      <c r="H21" s="21" t="s">
        <v>26</v>
      </c>
      <c r="I21" s="21" t="s">
        <v>27</v>
      </c>
      <c r="J21" s="21" t="s">
        <v>25</v>
      </c>
      <c r="K21" s="21" t="s">
        <v>28</v>
      </c>
      <c r="L21" s="21" t="s">
        <v>25</v>
      </c>
      <c r="M21" s="21" t="s">
        <v>26</v>
      </c>
      <c r="N21" s="21" t="s">
        <v>27</v>
      </c>
      <c r="O21" s="21" t="s">
        <v>25</v>
      </c>
      <c r="P21" s="21" t="s">
        <v>26</v>
      </c>
      <c r="Q21" s="21"/>
      <c r="R21" s="21" t="s">
        <v>25</v>
      </c>
      <c r="S21" s="21" t="s">
        <v>26</v>
      </c>
      <c r="T21" s="21" t="s">
        <v>25</v>
      </c>
      <c r="U21" s="21" t="s">
        <v>29</v>
      </c>
      <c r="V21" s="18"/>
      <c r="W21" s="2"/>
      <c r="X21" s="2"/>
    </row>
    <row r="22" spans="1:24" s="16" customFormat="1" ht="15.75" thickBot="1" x14ac:dyDescent="0.3">
      <c r="A22" s="22">
        <v>45292</v>
      </c>
      <c r="B22" s="23"/>
      <c r="C22" s="24"/>
      <c r="D22" s="24"/>
      <c r="E22" s="24"/>
      <c r="F22" s="24"/>
      <c r="G22" s="24"/>
      <c r="H22" s="24"/>
      <c r="I22" s="24"/>
      <c r="J22" s="24"/>
      <c r="K22" s="25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7">
        <f t="shared" ref="V22:V39" si="0">L22+M22+N22+R22+S22+T22+U22</f>
        <v>0</v>
      </c>
      <c r="W22" s="2"/>
      <c r="X22" s="2"/>
    </row>
    <row r="23" spans="1:24" s="16" customFormat="1" ht="15.75" thickBot="1" x14ac:dyDescent="0.3">
      <c r="A23" s="22">
        <v>45323</v>
      </c>
      <c r="B23" s="24"/>
      <c r="C23" s="24"/>
      <c r="D23" s="24"/>
      <c r="E23" s="24"/>
      <c r="F23" s="24"/>
      <c r="G23" s="24"/>
      <c r="H23" s="24"/>
      <c r="I23" s="24"/>
      <c r="J23" s="24"/>
      <c r="K23" s="25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7">
        <f t="shared" si="0"/>
        <v>0</v>
      </c>
      <c r="W23" s="2"/>
      <c r="X23" s="2"/>
    </row>
    <row r="24" spans="1:24" s="16" customFormat="1" ht="15.75" thickBot="1" x14ac:dyDescent="0.3">
      <c r="A24" s="22">
        <v>45352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7">
        <f t="shared" si="0"/>
        <v>0</v>
      </c>
      <c r="W24" s="2"/>
      <c r="X24" s="2"/>
    </row>
    <row r="25" spans="1:24" s="16" customFormat="1" ht="15.75" thickBot="1" x14ac:dyDescent="0.3">
      <c r="A25" s="22">
        <v>45383</v>
      </c>
      <c r="B25" s="24"/>
      <c r="C25" s="24"/>
      <c r="D25" s="27"/>
      <c r="E25" s="27"/>
      <c r="F25" s="24"/>
      <c r="G25" s="24"/>
      <c r="H25" s="24"/>
      <c r="I25" s="24"/>
      <c r="J25" s="24"/>
      <c r="K25" s="25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7">
        <f t="shared" si="0"/>
        <v>0</v>
      </c>
      <c r="W25" s="2"/>
      <c r="X25" s="2"/>
    </row>
    <row r="26" spans="1:24" s="16" customFormat="1" ht="15.75" thickBot="1" x14ac:dyDescent="0.3">
      <c r="A26" s="22">
        <v>45413</v>
      </c>
      <c r="B26" s="24"/>
      <c r="C26" s="24"/>
      <c r="D26" s="27">
        <v>39349261.259999998</v>
      </c>
      <c r="E26" s="27"/>
      <c r="F26" s="24"/>
      <c r="G26" s="24"/>
      <c r="H26" s="24"/>
      <c r="I26" s="24"/>
      <c r="J26" s="24"/>
      <c r="K26" s="25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7">
        <f t="shared" si="0"/>
        <v>0</v>
      </c>
      <c r="W26" s="2"/>
      <c r="X26" s="2"/>
    </row>
    <row r="27" spans="1:24" s="16" customFormat="1" ht="15.75" thickBot="1" x14ac:dyDescent="0.3">
      <c r="A27" s="28">
        <v>45444</v>
      </c>
      <c r="B27" s="24">
        <v>16944750.890000001</v>
      </c>
      <c r="C27" s="27">
        <v>16944750.890000001</v>
      </c>
      <c r="D27" s="27">
        <v>500000</v>
      </c>
      <c r="E27" s="27"/>
      <c r="F27" s="24"/>
      <c r="G27" s="24">
        <v>17036352.02</v>
      </c>
      <c r="H27" s="24"/>
      <c r="I27" s="24"/>
      <c r="J27" s="27">
        <v>212144.58000000002</v>
      </c>
      <c r="K27" s="25">
        <v>45444</v>
      </c>
      <c r="L27" s="26">
        <v>16384914.449999999</v>
      </c>
      <c r="M27" s="26"/>
      <c r="N27" s="26"/>
      <c r="O27" s="26"/>
      <c r="P27" s="26"/>
      <c r="Q27" s="26"/>
      <c r="R27" s="26"/>
      <c r="S27" s="26"/>
      <c r="T27" s="26"/>
      <c r="U27" s="26"/>
      <c r="V27" s="27">
        <f t="shared" si="0"/>
        <v>16384914.449999999</v>
      </c>
      <c r="W27" s="2"/>
      <c r="X27" s="2"/>
    </row>
    <row r="28" spans="1:24" s="16" customFormat="1" ht="15.75" thickBot="1" x14ac:dyDescent="0.3">
      <c r="A28" s="28">
        <v>45474</v>
      </c>
      <c r="B28" s="24">
        <f>18860757.7+152220.09</f>
        <v>19012977.789999999</v>
      </c>
      <c r="C28" s="27">
        <f>18860757.7+152220.09</f>
        <v>19012977.789999999</v>
      </c>
      <c r="D28" s="27"/>
      <c r="E28" s="27"/>
      <c r="F28" s="24"/>
      <c r="G28" s="24">
        <v>21967747.400000002</v>
      </c>
      <c r="H28" s="24"/>
      <c r="I28" s="24"/>
      <c r="J28" s="27">
        <v>389968.29000000004</v>
      </c>
      <c r="K28" s="25">
        <v>45474</v>
      </c>
      <c r="L28" s="26">
        <v>18351133.309999999</v>
      </c>
      <c r="M28" s="26"/>
      <c r="N28" s="26"/>
      <c r="O28" s="26"/>
      <c r="P28" s="26"/>
      <c r="Q28" s="26"/>
      <c r="R28" s="26"/>
      <c r="S28" s="26"/>
      <c r="T28" s="26"/>
      <c r="U28" s="26"/>
      <c r="V28" s="27">
        <f t="shared" si="0"/>
        <v>18351133.309999999</v>
      </c>
      <c r="W28" s="2"/>
      <c r="X28" s="2"/>
    </row>
    <row r="29" spans="1:24" s="16" customFormat="1" ht="15.75" thickBot="1" x14ac:dyDescent="0.3">
      <c r="A29" s="28">
        <v>45474</v>
      </c>
      <c r="B29" s="24"/>
      <c r="C29" s="27"/>
      <c r="D29" s="27"/>
      <c r="E29" s="27"/>
      <c r="F29" s="24"/>
      <c r="G29" s="24"/>
      <c r="H29" s="24"/>
      <c r="I29" s="24"/>
      <c r="J29" s="27"/>
      <c r="K29" s="25">
        <v>45444</v>
      </c>
      <c r="L29" s="26">
        <v>286592.55</v>
      </c>
      <c r="M29" s="26"/>
      <c r="N29" s="26"/>
      <c r="O29" s="26"/>
      <c r="P29" s="26"/>
      <c r="Q29" s="26"/>
      <c r="R29" s="26"/>
      <c r="S29" s="26"/>
      <c r="T29" s="26"/>
      <c r="U29" s="26"/>
      <c r="V29" s="27">
        <f t="shared" si="0"/>
        <v>286592.55</v>
      </c>
      <c r="W29" s="2"/>
      <c r="X29" s="2"/>
    </row>
    <row r="30" spans="1:24" s="16" customFormat="1" ht="15.75" thickBot="1" x14ac:dyDescent="0.3">
      <c r="A30" s="28">
        <v>45505</v>
      </c>
      <c r="B30" s="24">
        <v>3772151.5440000002</v>
      </c>
      <c r="C30" s="27">
        <v>3772151.5440000002</v>
      </c>
      <c r="D30" s="27"/>
      <c r="E30" s="27">
        <v>512640</v>
      </c>
      <c r="F30" s="24"/>
      <c r="G30" s="24">
        <v>305161.84000000003</v>
      </c>
      <c r="H30" s="24"/>
      <c r="I30" s="24"/>
      <c r="J30" s="27">
        <v>206386.79</v>
      </c>
      <c r="K30" s="25">
        <v>45505</v>
      </c>
      <c r="L30" s="26">
        <v>3423796.97</v>
      </c>
      <c r="M30" s="26"/>
      <c r="N30" s="26"/>
      <c r="O30" s="26"/>
      <c r="P30" s="26"/>
      <c r="Q30" s="26"/>
      <c r="R30" s="26"/>
      <c r="S30" s="26"/>
      <c r="T30" s="26"/>
      <c r="U30" s="26"/>
      <c r="V30" s="27">
        <f t="shared" si="0"/>
        <v>3423796.97</v>
      </c>
      <c r="W30" s="2"/>
      <c r="X30" s="2"/>
    </row>
    <row r="31" spans="1:24" s="16" customFormat="1" ht="15.75" thickBot="1" x14ac:dyDescent="0.3">
      <c r="A31" s="28">
        <v>45505</v>
      </c>
      <c r="B31" s="24"/>
      <c r="C31" s="27"/>
      <c r="D31" s="27"/>
      <c r="E31" s="27"/>
      <c r="F31" s="24"/>
      <c r="G31" s="24"/>
      <c r="H31" s="24"/>
      <c r="I31" s="24"/>
      <c r="J31" s="27"/>
      <c r="K31" s="25">
        <v>45474</v>
      </c>
      <c r="L31" s="26">
        <v>152220.09</v>
      </c>
      <c r="M31" s="26"/>
      <c r="N31" s="26"/>
      <c r="O31" s="26"/>
      <c r="P31" s="26"/>
      <c r="Q31" s="26"/>
      <c r="R31" s="26"/>
      <c r="S31" s="26"/>
      <c r="T31" s="26"/>
      <c r="U31" s="26"/>
      <c r="V31" s="27">
        <f t="shared" si="0"/>
        <v>152220.09</v>
      </c>
      <c r="W31" s="2"/>
      <c r="X31" s="2"/>
    </row>
    <row r="32" spans="1:24" s="16" customFormat="1" ht="15.75" thickBot="1" x14ac:dyDescent="0.3">
      <c r="A32" s="28">
        <v>45536</v>
      </c>
      <c r="B32" s="24"/>
      <c r="C32" s="27"/>
      <c r="D32" s="27"/>
      <c r="E32" s="27"/>
      <c r="F32" s="24"/>
      <c r="G32" s="24">
        <v>44072.47</v>
      </c>
      <c r="H32" s="24">
        <v>80400</v>
      </c>
      <c r="I32" s="24"/>
      <c r="J32" s="27"/>
      <c r="K32" s="25">
        <v>45444</v>
      </c>
      <c r="L32" s="26">
        <v>24087.45</v>
      </c>
      <c r="M32" s="26"/>
      <c r="N32" s="26"/>
      <c r="O32" s="26"/>
      <c r="P32" s="26"/>
      <c r="Q32" s="26"/>
      <c r="R32" s="26"/>
      <c r="S32" s="26"/>
      <c r="T32" s="26"/>
      <c r="U32" s="26"/>
      <c r="V32" s="27">
        <f t="shared" si="0"/>
        <v>24087.45</v>
      </c>
      <c r="W32" s="2"/>
      <c r="X32" s="2"/>
    </row>
    <row r="33" spans="1:24" s="16" customFormat="1" ht="15.75" thickBot="1" x14ac:dyDescent="0.3">
      <c r="A33" s="28">
        <v>45536</v>
      </c>
      <c r="B33" s="24"/>
      <c r="C33" s="27"/>
      <c r="D33" s="27"/>
      <c r="E33" s="27"/>
      <c r="F33" s="24"/>
      <c r="G33" s="24"/>
      <c r="H33" s="24"/>
      <c r="I33" s="24"/>
      <c r="J33" s="27"/>
      <c r="K33" s="25">
        <v>45474</v>
      </c>
      <c r="L33" s="26">
        <v>95307.88</v>
      </c>
      <c r="M33" s="26"/>
      <c r="N33" s="26"/>
      <c r="O33" s="26"/>
      <c r="P33" s="26"/>
      <c r="Q33" s="26"/>
      <c r="R33" s="26"/>
      <c r="S33" s="26"/>
      <c r="T33" s="26"/>
      <c r="U33" s="26"/>
      <c r="V33" s="27">
        <f t="shared" si="0"/>
        <v>95307.88</v>
      </c>
      <c r="W33" s="2"/>
      <c r="X33" s="2"/>
    </row>
    <row r="34" spans="1:24" s="16" customFormat="1" ht="15.75" thickBot="1" x14ac:dyDescent="0.3">
      <c r="A34" s="28">
        <v>45536</v>
      </c>
      <c r="B34" s="24"/>
      <c r="C34" s="27"/>
      <c r="D34" s="27"/>
      <c r="E34" s="27"/>
      <c r="F34" s="24"/>
      <c r="G34" s="24"/>
      <c r="H34" s="24"/>
      <c r="I34" s="24"/>
      <c r="J34" s="27"/>
      <c r="K34" s="25">
        <v>45505</v>
      </c>
      <c r="L34" s="26">
        <v>117494.26</v>
      </c>
      <c r="M34" s="26"/>
      <c r="N34" s="26"/>
      <c r="O34" s="26"/>
      <c r="P34" s="26"/>
      <c r="Q34" s="26"/>
      <c r="R34" s="26"/>
      <c r="S34" s="26"/>
      <c r="T34" s="26"/>
      <c r="U34" s="26"/>
      <c r="V34" s="27">
        <f t="shared" si="0"/>
        <v>117494.26</v>
      </c>
      <c r="W34" s="2"/>
      <c r="X34" s="2"/>
    </row>
    <row r="35" spans="1:24" s="16" customFormat="1" ht="15.75" thickBot="1" x14ac:dyDescent="0.3">
      <c r="A35" s="22">
        <v>45566</v>
      </c>
      <c r="B35" s="24"/>
      <c r="C35" s="27"/>
      <c r="D35" s="27">
        <v>286592.55</v>
      </c>
      <c r="E35" s="27"/>
      <c r="F35" s="24"/>
      <c r="G35" s="24">
        <v>286592.55</v>
      </c>
      <c r="H35" s="24"/>
      <c r="I35" s="24"/>
      <c r="J35" s="27"/>
      <c r="K35" s="25">
        <v>45444</v>
      </c>
      <c r="L35" s="26">
        <v>37011.86</v>
      </c>
      <c r="M35" s="26"/>
      <c r="N35" s="26"/>
      <c r="O35" s="26"/>
      <c r="P35" s="26"/>
      <c r="Q35" s="26"/>
      <c r="R35" s="26"/>
      <c r="S35" s="26"/>
      <c r="T35" s="26"/>
      <c r="U35" s="26"/>
      <c r="V35" s="27">
        <f t="shared" si="0"/>
        <v>37011.86</v>
      </c>
      <c r="W35" s="2"/>
      <c r="X35" s="2"/>
    </row>
    <row r="36" spans="1:24" s="16" customFormat="1" ht="15.75" thickBot="1" x14ac:dyDescent="0.3">
      <c r="A36" s="22">
        <v>45566</v>
      </c>
      <c r="B36" s="24"/>
      <c r="C36" s="27"/>
      <c r="D36" s="27"/>
      <c r="E36" s="27"/>
      <c r="F36" s="24"/>
      <c r="G36" s="24"/>
      <c r="H36" s="24"/>
      <c r="I36" s="24"/>
      <c r="J36" s="27"/>
      <c r="K36" s="25">
        <v>45474</v>
      </c>
      <c r="L36" s="26">
        <v>24348.22</v>
      </c>
      <c r="M36" s="26"/>
      <c r="N36" s="26"/>
      <c r="O36" s="26"/>
      <c r="P36" s="26"/>
      <c r="Q36" s="26"/>
      <c r="R36" s="26"/>
      <c r="S36" s="26"/>
      <c r="T36" s="26"/>
      <c r="U36" s="26"/>
      <c r="V36" s="27">
        <f t="shared" si="0"/>
        <v>24348.22</v>
      </c>
      <c r="W36" s="2"/>
      <c r="X36" s="2"/>
    </row>
    <row r="37" spans="1:24" s="16" customFormat="1" ht="15.75" thickBot="1" x14ac:dyDescent="0.3">
      <c r="A37" s="22">
        <v>45566</v>
      </c>
      <c r="B37" s="24"/>
      <c r="C37" s="27"/>
      <c r="D37" s="24"/>
      <c r="E37" s="24"/>
      <c r="F37" s="24"/>
      <c r="G37" s="24"/>
      <c r="H37" s="24"/>
      <c r="I37" s="24"/>
      <c r="J37" s="27"/>
      <c r="K37" s="25">
        <v>45505</v>
      </c>
      <c r="L37" s="26">
        <v>24473.52</v>
      </c>
      <c r="M37" s="26"/>
      <c r="N37" s="26"/>
      <c r="O37" s="26"/>
      <c r="P37" s="26"/>
      <c r="Q37" s="26"/>
      <c r="R37" s="26"/>
      <c r="S37" s="26"/>
      <c r="T37" s="26"/>
      <c r="U37" s="26"/>
      <c r="V37" s="27">
        <f t="shared" si="0"/>
        <v>24473.52</v>
      </c>
      <c r="W37" s="2"/>
      <c r="X37" s="2"/>
    </row>
    <row r="38" spans="1:24" s="16" customFormat="1" ht="15.75" thickBot="1" x14ac:dyDescent="0.3">
      <c r="A38" s="22">
        <v>45597</v>
      </c>
      <c r="B38" s="24"/>
      <c r="C38" s="27"/>
      <c r="D38" s="24"/>
      <c r="E38" s="24"/>
      <c r="F38" s="24"/>
      <c r="G38" s="24"/>
      <c r="H38" s="24"/>
      <c r="I38" s="24"/>
      <c r="J38" s="27"/>
      <c r="K38" s="25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7">
        <f t="shared" si="0"/>
        <v>0</v>
      </c>
      <c r="W38" s="2"/>
      <c r="X38" s="2"/>
    </row>
    <row r="39" spans="1:24" s="16" customFormat="1" ht="15.75" thickBot="1" x14ac:dyDescent="0.3">
      <c r="A39" s="22">
        <v>45627</v>
      </c>
      <c r="B39" s="24"/>
      <c r="C39" s="27"/>
      <c r="D39" s="24"/>
      <c r="E39" s="24"/>
      <c r="F39" s="24"/>
      <c r="G39" s="24"/>
      <c r="H39" s="24"/>
      <c r="I39" s="24"/>
      <c r="J39" s="27"/>
      <c r="K39" s="25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7">
        <f t="shared" si="0"/>
        <v>0</v>
      </c>
      <c r="W39" s="2"/>
      <c r="X39" s="2"/>
    </row>
    <row r="40" spans="1:24" s="16" customFormat="1" ht="15.75" thickBot="1" x14ac:dyDescent="0.3">
      <c r="A40" s="29"/>
      <c r="B40" s="30">
        <f t="shared" ref="B40:J40" si="1">SUM(B22:B39)</f>
        <v>39729880.223999999</v>
      </c>
      <c r="C40" s="30">
        <f t="shared" si="1"/>
        <v>39729880.223999999</v>
      </c>
      <c r="D40" s="30">
        <f t="shared" si="1"/>
        <v>40135853.809999995</v>
      </c>
      <c r="E40" s="30">
        <f t="shared" si="1"/>
        <v>512640</v>
      </c>
      <c r="F40" s="30">
        <f t="shared" si="1"/>
        <v>0</v>
      </c>
      <c r="G40" s="30">
        <f t="shared" si="1"/>
        <v>39639926.280000001</v>
      </c>
      <c r="H40" s="30">
        <f t="shared" si="1"/>
        <v>80400</v>
      </c>
      <c r="I40" s="30">
        <f t="shared" si="1"/>
        <v>0</v>
      </c>
      <c r="J40" s="30">
        <f t="shared" si="1"/>
        <v>808499.66000000015</v>
      </c>
      <c r="K40" s="30"/>
      <c r="L40" s="30">
        <f t="shared" ref="L40:V40" si="2">SUM(L22:L39)</f>
        <v>38921380.560000002</v>
      </c>
      <c r="M40" s="30">
        <f t="shared" si="2"/>
        <v>0</v>
      </c>
      <c r="N40" s="30">
        <f t="shared" si="2"/>
        <v>0</v>
      </c>
      <c r="O40" s="30">
        <f t="shared" si="2"/>
        <v>0</v>
      </c>
      <c r="P40" s="30">
        <f t="shared" si="2"/>
        <v>0</v>
      </c>
      <c r="Q40" s="30">
        <f t="shared" si="2"/>
        <v>0</v>
      </c>
      <c r="R40" s="30">
        <f t="shared" si="2"/>
        <v>0</v>
      </c>
      <c r="S40" s="30">
        <f t="shared" si="2"/>
        <v>0</v>
      </c>
      <c r="T40" s="30">
        <f t="shared" si="2"/>
        <v>0</v>
      </c>
      <c r="U40" s="30">
        <f t="shared" si="2"/>
        <v>0</v>
      </c>
      <c r="V40" s="30">
        <f t="shared" si="2"/>
        <v>38921380.560000002</v>
      </c>
      <c r="W40" s="2"/>
      <c r="X40" s="2"/>
    </row>
    <row r="41" spans="1:24" x14ac:dyDescent="0.25">
      <c r="A41" s="31"/>
      <c r="B41" s="32"/>
      <c r="C41" s="32"/>
      <c r="D41" s="32"/>
      <c r="E41" s="32"/>
      <c r="F41" s="32"/>
      <c r="G41" s="32"/>
      <c r="H41" s="32"/>
      <c r="I41" s="32"/>
      <c r="J41" s="32"/>
      <c r="K41" s="33"/>
      <c r="L41" s="32"/>
      <c r="M41" s="32"/>
      <c r="N41" s="32"/>
      <c r="O41" s="32"/>
      <c r="P41" s="34"/>
      <c r="Q41" s="34"/>
      <c r="R41" s="34"/>
      <c r="S41" s="34"/>
      <c r="T41" s="34"/>
      <c r="U41" s="34"/>
      <c r="V41" s="34"/>
      <c r="W41" s="4"/>
      <c r="X41" s="4"/>
    </row>
    <row r="42" spans="1:24" ht="36.75" customHeight="1" x14ac:dyDescent="0.25">
      <c r="A42" s="35" t="s">
        <v>30</v>
      </c>
      <c r="B42" s="35"/>
      <c r="C42" s="35"/>
      <c r="D42" s="35"/>
      <c r="E42" s="35"/>
      <c r="F42" s="32"/>
      <c r="G42" s="32"/>
      <c r="H42" s="32"/>
      <c r="J42" s="32"/>
      <c r="K42" s="33"/>
      <c r="L42" s="32"/>
      <c r="M42" s="32"/>
      <c r="N42" s="32"/>
      <c r="O42" s="32"/>
      <c r="P42" s="34"/>
      <c r="Q42" s="34"/>
      <c r="R42" s="34"/>
      <c r="S42" s="34"/>
      <c r="T42" s="34"/>
      <c r="U42" s="34"/>
      <c r="V42" s="34"/>
      <c r="W42" s="4"/>
      <c r="X42" s="4"/>
    </row>
    <row r="43" spans="1:24" ht="15" customHeight="1" x14ac:dyDescent="0.25">
      <c r="A43" s="37" t="s">
        <v>31</v>
      </c>
      <c r="B43" s="37"/>
      <c r="C43" s="37"/>
      <c r="D43" s="37"/>
      <c r="E43" s="37"/>
      <c r="F43" s="32"/>
      <c r="G43" s="32"/>
      <c r="H43" s="32"/>
      <c r="J43" s="32"/>
      <c r="K43" s="33"/>
      <c r="L43" s="32"/>
      <c r="M43" s="32"/>
      <c r="N43" s="32"/>
      <c r="O43" s="32"/>
      <c r="P43" s="34"/>
      <c r="Q43" s="34"/>
      <c r="R43" s="34"/>
      <c r="S43" s="34"/>
      <c r="T43" s="34"/>
      <c r="U43" s="34"/>
      <c r="V43" s="34"/>
      <c r="W43" s="4"/>
      <c r="X43" s="4"/>
    </row>
    <row r="44" spans="1:24" ht="36" customHeight="1" x14ac:dyDescent="0.25">
      <c r="A44" s="38" t="s">
        <v>32</v>
      </c>
      <c r="B44" s="38"/>
      <c r="C44" s="38"/>
      <c r="D44" s="38"/>
      <c r="E44" s="38"/>
      <c r="F44" s="32"/>
      <c r="G44" s="32"/>
      <c r="H44" s="32"/>
      <c r="J44" s="32"/>
      <c r="K44" s="33"/>
      <c r="L44" s="32"/>
      <c r="M44" s="32"/>
      <c r="N44" s="32"/>
      <c r="O44" s="32"/>
      <c r="P44" s="34"/>
      <c r="Q44" s="34"/>
      <c r="R44" s="34"/>
      <c r="S44" s="34"/>
      <c r="T44" s="34"/>
      <c r="U44" s="34"/>
      <c r="V44" s="34"/>
      <c r="W44" s="4"/>
      <c r="X44" s="4"/>
    </row>
    <row r="45" spans="1:24" ht="18.75" customHeight="1" x14ac:dyDescent="0.25">
      <c r="A45" s="38" t="s">
        <v>33</v>
      </c>
      <c r="B45" s="38"/>
      <c r="C45" s="38"/>
      <c r="D45" s="38"/>
      <c r="E45" s="38"/>
      <c r="F45" s="32"/>
      <c r="G45" s="32"/>
      <c r="H45" s="32"/>
      <c r="J45" s="32"/>
      <c r="K45" s="33"/>
      <c r="L45" s="32"/>
      <c r="M45" s="32"/>
      <c r="N45" s="32"/>
      <c r="O45" s="32"/>
      <c r="P45" s="34"/>
      <c r="Q45" s="34"/>
      <c r="R45" s="34"/>
      <c r="S45" s="34"/>
      <c r="T45" s="34"/>
      <c r="U45" s="34"/>
      <c r="V45" s="34"/>
      <c r="W45" s="4"/>
      <c r="X45" s="4"/>
    </row>
    <row r="46" spans="1:24" ht="18.75" customHeight="1" x14ac:dyDescent="0.25">
      <c r="A46" s="38" t="s">
        <v>34</v>
      </c>
      <c r="B46" s="38"/>
      <c r="C46" s="38"/>
      <c r="D46" s="38"/>
      <c r="E46" s="38"/>
      <c r="F46" s="32"/>
      <c r="G46" s="32"/>
      <c r="H46" s="32"/>
      <c r="J46" s="32"/>
      <c r="K46" s="33"/>
      <c r="L46" s="32"/>
      <c r="M46" s="32"/>
      <c r="N46" s="32"/>
      <c r="O46" s="32"/>
      <c r="P46" s="34"/>
      <c r="Q46" s="34"/>
      <c r="R46" s="34"/>
      <c r="S46" s="34"/>
      <c r="T46" s="34"/>
      <c r="U46" s="34"/>
      <c r="V46" s="34"/>
      <c r="W46" s="4"/>
      <c r="X46" s="4"/>
    </row>
    <row r="47" spans="1:24" ht="18.75" customHeight="1" x14ac:dyDescent="0.25">
      <c r="A47" s="38" t="s">
        <v>35</v>
      </c>
      <c r="B47" s="38"/>
      <c r="C47" s="38"/>
      <c r="D47" s="38"/>
      <c r="E47" s="38"/>
      <c r="F47" s="33"/>
      <c r="G47" s="33"/>
      <c r="H47" s="33"/>
      <c r="J47" s="33"/>
      <c r="K47" s="33"/>
      <c r="L47" s="39"/>
      <c r="M47" s="32"/>
      <c r="N47" s="33"/>
      <c r="O47" s="33"/>
      <c r="P47" s="31"/>
      <c r="Q47" s="31"/>
      <c r="R47" s="31"/>
      <c r="S47" s="31"/>
      <c r="T47" s="31"/>
      <c r="U47" s="31"/>
      <c r="V47" s="31"/>
      <c r="W47" s="4"/>
      <c r="X47" s="4"/>
    </row>
    <row r="48" spans="1:24" ht="18.75" customHeight="1" x14ac:dyDescent="0.25">
      <c r="A48" s="38" t="s">
        <v>36</v>
      </c>
      <c r="B48" s="38"/>
      <c r="C48" s="38"/>
      <c r="D48" s="38"/>
      <c r="E48" s="38"/>
      <c r="F48" s="33"/>
      <c r="G48" s="33"/>
      <c r="H48" s="33"/>
      <c r="I48" s="33"/>
      <c r="J48" s="33"/>
      <c r="K48" s="33"/>
      <c r="L48" s="39"/>
      <c r="M48" s="32"/>
      <c r="N48" s="33"/>
      <c r="O48" s="33"/>
      <c r="P48" s="31"/>
      <c r="Q48" s="31"/>
      <c r="R48" s="31"/>
      <c r="S48" s="31"/>
      <c r="T48" s="31"/>
      <c r="U48" s="31"/>
      <c r="V48" s="31"/>
      <c r="W48" s="4"/>
      <c r="X48" s="4"/>
    </row>
    <row r="49" spans="1:24" x14ac:dyDescent="0.25">
      <c r="A49" s="31"/>
      <c r="B49" s="33"/>
      <c r="C49" s="33"/>
      <c r="D49" s="33"/>
      <c r="E49" s="33"/>
      <c r="F49" s="33"/>
      <c r="G49" s="39"/>
      <c r="H49" s="33"/>
      <c r="I49" s="33"/>
      <c r="J49" s="33"/>
      <c r="K49" s="33"/>
      <c r="L49" s="33"/>
      <c r="M49" s="32"/>
      <c r="N49" s="33"/>
      <c r="O49" s="33"/>
      <c r="P49" s="31"/>
      <c r="Q49" s="31"/>
      <c r="R49" s="31"/>
      <c r="S49" s="31"/>
      <c r="T49" s="31"/>
      <c r="U49" s="31"/>
      <c r="V49" s="31"/>
      <c r="W49" s="4"/>
      <c r="X49" s="4"/>
    </row>
    <row r="50" spans="1:24" ht="15.75" customHeight="1" x14ac:dyDescent="0.25">
      <c r="A50" s="35" t="s">
        <v>37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3"/>
      <c r="M50" s="32"/>
      <c r="N50" s="33"/>
      <c r="O50" s="33"/>
      <c r="P50" s="31"/>
      <c r="Q50" s="31"/>
      <c r="R50" s="31"/>
      <c r="S50" s="31"/>
      <c r="T50" s="31"/>
      <c r="U50" s="31"/>
      <c r="V50" s="31"/>
      <c r="W50" s="4"/>
      <c r="X50" s="4"/>
    </row>
    <row r="51" spans="1:24" ht="38.25" customHeight="1" x14ac:dyDescent="0.25">
      <c r="A51" s="37" t="s">
        <v>31</v>
      </c>
      <c r="B51" s="37"/>
      <c r="C51" s="37"/>
      <c r="D51" s="37"/>
      <c r="E51" s="37"/>
      <c r="F51" s="40" t="s">
        <v>38</v>
      </c>
      <c r="G51" s="40" t="s">
        <v>39</v>
      </c>
      <c r="H51" s="40" t="s">
        <v>40</v>
      </c>
      <c r="I51" s="41" t="s">
        <v>41</v>
      </c>
      <c r="J51" s="41" t="s">
        <v>42</v>
      </c>
      <c r="K51" s="40" t="s">
        <v>43</v>
      </c>
      <c r="L51" s="42"/>
      <c r="M51" s="43"/>
      <c r="N51" s="42"/>
      <c r="O51" s="42"/>
      <c r="P51" s="31"/>
      <c r="Q51" s="31"/>
      <c r="R51" s="31"/>
      <c r="S51" s="31"/>
      <c r="T51" s="31"/>
      <c r="U51" s="31"/>
      <c r="V51" s="31"/>
      <c r="W51" s="4"/>
      <c r="X51" s="4"/>
    </row>
    <row r="52" spans="1:24" ht="36" customHeight="1" x14ac:dyDescent="0.25">
      <c r="A52" s="38" t="s">
        <v>44</v>
      </c>
      <c r="B52" s="38"/>
      <c r="C52" s="38"/>
      <c r="D52" s="38"/>
      <c r="E52" s="38"/>
      <c r="F52" s="44">
        <f>153492.51+2420.04</f>
        <v>155912.55000000002</v>
      </c>
      <c r="G52" s="45" t="s">
        <v>45</v>
      </c>
      <c r="H52" s="46">
        <v>201800010008207</v>
      </c>
      <c r="I52" s="47">
        <v>45444</v>
      </c>
      <c r="J52" s="47">
        <v>45444</v>
      </c>
      <c r="K52" s="48" t="s">
        <v>46</v>
      </c>
      <c r="L52" s="49" t="e">
        <f t="array" aca="1" ref="L52" ca="1">comentariocelula(F52)</f>
        <v>#NAME?</v>
      </c>
      <c r="M52" s="49"/>
      <c r="N52" s="49"/>
      <c r="O52" s="49"/>
      <c r="P52" s="33"/>
      <c r="Q52" s="31"/>
      <c r="R52" s="31"/>
      <c r="S52" s="31"/>
      <c r="T52" s="31"/>
      <c r="U52" s="31"/>
      <c r="V52" s="31"/>
      <c r="W52" s="4"/>
      <c r="X52" s="4"/>
    </row>
    <row r="53" spans="1:24" ht="36" customHeight="1" x14ac:dyDescent="0.25">
      <c r="A53" s="38" t="s">
        <v>44</v>
      </c>
      <c r="B53" s="38"/>
      <c r="C53" s="38"/>
      <c r="D53" s="38"/>
      <c r="E53" s="38"/>
      <c r="F53" s="44">
        <v>160014.98000000001</v>
      </c>
      <c r="G53" s="45" t="s">
        <v>45</v>
      </c>
      <c r="H53" s="46">
        <v>201800010008207</v>
      </c>
      <c r="I53" s="47">
        <v>45474</v>
      </c>
      <c r="J53" s="47">
        <v>45474</v>
      </c>
      <c r="K53" s="48" t="s">
        <v>46</v>
      </c>
      <c r="L53" s="49" t="e">
        <f t="array" aca="1" ref="L53" ca="1">comentariocelula(F53)</f>
        <v>#NAME?</v>
      </c>
      <c r="M53" s="49"/>
      <c r="N53" s="49"/>
      <c r="O53" s="49"/>
      <c r="P53" s="33"/>
      <c r="Q53" s="31"/>
      <c r="R53" s="31"/>
      <c r="S53" s="31"/>
      <c r="T53" s="31"/>
      <c r="U53" s="31"/>
      <c r="V53" s="31"/>
      <c r="W53" s="4"/>
      <c r="X53" s="4"/>
    </row>
    <row r="54" spans="1:24" ht="36" customHeight="1" x14ac:dyDescent="0.25">
      <c r="A54" s="38" t="s">
        <v>44</v>
      </c>
      <c r="B54" s="38"/>
      <c r="C54" s="38"/>
      <c r="D54" s="38"/>
      <c r="E54" s="38"/>
      <c r="F54" s="50">
        <v>179919.32</v>
      </c>
      <c r="G54" s="45" t="s">
        <v>45</v>
      </c>
      <c r="H54" s="46">
        <v>201800010008207</v>
      </c>
      <c r="I54" s="47">
        <v>45505</v>
      </c>
      <c r="J54" s="47">
        <v>45505</v>
      </c>
      <c r="K54" s="48" t="s">
        <v>46</v>
      </c>
      <c r="L54" s="49" t="e">
        <f t="array" aca="1" ref="L54" ca="1">comentariocelula(F54)</f>
        <v>#NAME?</v>
      </c>
      <c r="M54" s="49"/>
      <c r="N54" s="49"/>
      <c r="O54" s="49"/>
      <c r="P54" s="33"/>
      <c r="Q54" s="31"/>
      <c r="R54" s="31"/>
      <c r="S54" s="31"/>
      <c r="T54" s="31"/>
      <c r="U54" s="31"/>
      <c r="V54" s="31"/>
      <c r="W54" s="4"/>
      <c r="X54" s="4"/>
    </row>
    <row r="55" spans="1:24" ht="36" customHeight="1" x14ac:dyDescent="0.25">
      <c r="A55" s="38" t="s">
        <v>47</v>
      </c>
      <c r="B55" s="38"/>
      <c r="C55" s="38"/>
      <c r="D55" s="38"/>
      <c r="E55" s="38"/>
      <c r="F55" s="51">
        <v>56232.03</v>
      </c>
      <c r="G55" s="45" t="s">
        <v>45</v>
      </c>
      <c r="H55" s="46">
        <v>201800010008207</v>
      </c>
      <c r="I55" s="47">
        <v>45444</v>
      </c>
      <c r="J55" s="47">
        <v>45444</v>
      </c>
      <c r="K55" s="48" t="s">
        <v>48</v>
      </c>
      <c r="L55" s="49" t="e">
        <f t="array" aca="1" ref="L55" ca="1">comentariocelula(F55)</f>
        <v>#NAME?</v>
      </c>
      <c r="M55" s="49"/>
      <c r="N55" s="49"/>
      <c r="O55" s="49"/>
      <c r="P55" s="33"/>
      <c r="Q55" s="31"/>
      <c r="R55" s="31"/>
      <c r="S55" s="31"/>
      <c r="T55" s="31"/>
      <c r="U55" s="31"/>
      <c r="V55" s="31"/>
      <c r="W55" s="4"/>
      <c r="X55" s="4"/>
    </row>
    <row r="56" spans="1:24" ht="36" customHeight="1" x14ac:dyDescent="0.25">
      <c r="A56" s="38" t="s">
        <v>47</v>
      </c>
      <c r="B56" s="38"/>
      <c r="C56" s="38"/>
      <c r="D56" s="38"/>
      <c r="E56" s="38"/>
      <c r="F56" s="51">
        <v>229953.31</v>
      </c>
      <c r="G56" s="52" t="s">
        <v>45</v>
      </c>
      <c r="H56" s="53">
        <v>201800010008207</v>
      </c>
      <c r="I56" s="47">
        <v>45474</v>
      </c>
      <c r="J56" s="47">
        <v>45474</v>
      </c>
      <c r="K56" s="48" t="s">
        <v>48</v>
      </c>
      <c r="L56" s="49" t="e">
        <f t="array" aca="1" ref="L56" ca="1">comentariocelula(F56)</f>
        <v>#NAME?</v>
      </c>
      <c r="M56" s="49"/>
      <c r="N56" s="49"/>
      <c r="O56" s="49"/>
      <c r="P56" s="33"/>
      <c r="Q56" s="31"/>
      <c r="R56" s="31"/>
      <c r="S56" s="31"/>
      <c r="T56" s="31"/>
      <c r="U56" s="31"/>
      <c r="V56" s="31"/>
      <c r="W56" s="4"/>
      <c r="X56" s="4"/>
    </row>
    <row r="57" spans="1:24" ht="36" customHeight="1" x14ac:dyDescent="0.25">
      <c r="A57" s="38" t="s">
        <v>47</v>
      </c>
      <c r="B57" s="38"/>
      <c r="C57" s="38"/>
      <c r="D57" s="38"/>
      <c r="E57" s="38"/>
      <c r="F57" s="51">
        <v>26467.47</v>
      </c>
      <c r="G57" s="45" t="s">
        <v>45</v>
      </c>
      <c r="H57" s="46">
        <v>201800010008207</v>
      </c>
      <c r="I57" s="47">
        <v>45505</v>
      </c>
      <c r="J57" s="47">
        <v>45505</v>
      </c>
      <c r="K57" s="48" t="s">
        <v>48</v>
      </c>
      <c r="L57" s="49" t="e">
        <f t="array" aca="1" ref="L57" ca="1">comentariocelula(F57)</f>
        <v>#NAME?</v>
      </c>
      <c r="M57" s="49"/>
      <c r="N57" s="49"/>
      <c r="O57" s="49"/>
      <c r="P57" s="33"/>
      <c r="Q57" s="31"/>
      <c r="R57" s="31"/>
      <c r="S57" s="31"/>
      <c r="T57" s="31"/>
      <c r="U57" s="31"/>
      <c r="V57" s="31"/>
      <c r="W57" s="4"/>
      <c r="X57" s="4"/>
    </row>
    <row r="58" spans="1:24" ht="15" customHeight="1" x14ac:dyDescent="0.25">
      <c r="A58" s="54" t="s">
        <v>49</v>
      </c>
      <c r="B58" s="54"/>
      <c r="C58" s="54"/>
      <c r="D58" s="54"/>
      <c r="E58" s="54"/>
      <c r="F58" s="55">
        <f>SUM(F52:F57)</f>
        <v>808499.65999999992</v>
      </c>
      <c r="G58" s="56"/>
      <c r="H58" s="56"/>
      <c r="I58" s="56"/>
      <c r="J58" s="56"/>
      <c r="K58" s="56"/>
      <c r="L58" s="33"/>
      <c r="M58" s="33"/>
      <c r="N58" s="33"/>
      <c r="O58" s="33"/>
      <c r="P58" s="33"/>
      <c r="Q58" s="31"/>
      <c r="R58" s="31"/>
      <c r="S58" s="31"/>
      <c r="T58" s="31"/>
      <c r="U58" s="31"/>
      <c r="V58" s="31"/>
      <c r="W58" s="4"/>
      <c r="X58" s="4"/>
    </row>
    <row r="59" spans="1:24" ht="15" customHeight="1" x14ac:dyDescent="0.25">
      <c r="A59" s="57" t="s">
        <v>50</v>
      </c>
      <c r="B59" s="57"/>
      <c r="C59" s="57"/>
      <c r="D59" s="57"/>
      <c r="E59" s="57"/>
      <c r="F59" s="57"/>
      <c r="G59" s="57"/>
      <c r="H59" s="57"/>
      <c r="I59" s="33"/>
      <c r="J59" s="33"/>
      <c r="K59" s="33"/>
      <c r="L59" s="33"/>
      <c r="M59" s="33"/>
      <c r="N59" s="33"/>
      <c r="O59" s="33"/>
      <c r="P59" s="31"/>
      <c r="Q59" s="31"/>
      <c r="R59" s="31"/>
      <c r="S59" s="31"/>
      <c r="T59" s="31"/>
      <c r="U59" s="31"/>
      <c r="V59" s="31"/>
      <c r="W59" s="4"/>
      <c r="X59" s="4"/>
    </row>
    <row r="60" spans="1:24" ht="15.75" thickBot="1" x14ac:dyDescent="0.3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31"/>
      <c r="Q60" s="31"/>
      <c r="R60" s="31"/>
      <c r="S60" s="31"/>
      <c r="T60" s="31"/>
      <c r="U60" s="31"/>
      <c r="V60" s="31"/>
      <c r="W60" s="4"/>
      <c r="X60" s="4"/>
    </row>
    <row r="61" spans="1:24" ht="15.75" customHeight="1" thickBot="1" x14ac:dyDescent="0.3">
      <c r="A61" s="59" t="s">
        <v>51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60"/>
      <c r="M61" s="60"/>
      <c r="N61" s="60"/>
      <c r="O61" s="60"/>
      <c r="P61" s="31"/>
      <c r="Q61" s="31"/>
      <c r="R61" s="31"/>
      <c r="S61" s="31"/>
      <c r="T61" s="31"/>
      <c r="U61" s="31"/>
      <c r="V61" s="31"/>
      <c r="W61" s="4"/>
      <c r="X61" s="4"/>
    </row>
    <row r="62" spans="1:24" ht="75" customHeight="1" thickBot="1" x14ac:dyDescent="0.3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60"/>
      <c r="M62" s="60"/>
      <c r="N62" s="60"/>
      <c r="O62" s="60"/>
      <c r="P62" s="31"/>
      <c r="Q62" s="31"/>
      <c r="R62" s="31"/>
      <c r="S62" s="31"/>
      <c r="T62" s="31"/>
      <c r="U62" s="31"/>
      <c r="V62" s="31"/>
      <c r="W62" s="4"/>
      <c r="X62" s="4"/>
    </row>
    <row r="63" spans="1:24" x14ac:dyDescent="0.25">
      <c r="A63" s="31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1"/>
      <c r="Q63" s="31"/>
      <c r="R63" s="31"/>
      <c r="S63" s="31"/>
      <c r="T63" s="31"/>
      <c r="U63" s="31"/>
      <c r="V63" s="31"/>
      <c r="W63" s="4"/>
      <c r="X63" s="4"/>
    </row>
    <row r="64" spans="1:24" ht="15" customHeight="1" x14ac:dyDescent="0.25">
      <c r="A64" s="57" t="s">
        <v>52</v>
      </c>
      <c r="B64" s="57"/>
      <c r="C64" s="57"/>
      <c r="D64" s="57"/>
      <c r="E64" s="57"/>
      <c r="F64" s="57"/>
      <c r="G64" s="57"/>
      <c r="H64" s="57"/>
      <c r="I64" s="33"/>
      <c r="J64" s="33"/>
      <c r="K64" s="33"/>
      <c r="L64" s="33"/>
      <c r="M64" s="33"/>
      <c r="N64" s="33"/>
      <c r="O64" s="33"/>
      <c r="P64" s="31"/>
      <c r="Q64" s="31"/>
      <c r="R64" s="31"/>
      <c r="S64" s="31"/>
      <c r="T64" s="31"/>
      <c r="U64" s="31"/>
      <c r="V64" s="31"/>
      <c r="W64" s="4"/>
      <c r="X64" s="4"/>
    </row>
    <row r="65" spans="1:24" x14ac:dyDescent="0.25">
      <c r="A65" s="31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1"/>
      <c r="Q65" s="31"/>
      <c r="R65" s="31"/>
      <c r="S65" s="31"/>
      <c r="T65" s="31"/>
      <c r="U65" s="31"/>
      <c r="V65" s="31"/>
      <c r="W65" s="4"/>
      <c r="X65" s="4"/>
    </row>
    <row r="66" spans="1:24" x14ac:dyDescent="0.25">
      <c r="A66" s="31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1"/>
      <c r="Q66" s="31"/>
      <c r="R66" s="31"/>
      <c r="S66" s="31"/>
      <c r="T66" s="31"/>
      <c r="U66" s="31"/>
      <c r="V66" s="31"/>
      <c r="W66" s="4"/>
      <c r="X66" s="4"/>
    </row>
    <row r="67" spans="1:24" x14ac:dyDescent="0.25">
      <c r="A67" s="31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1"/>
      <c r="Q67" s="31"/>
      <c r="R67" s="31"/>
      <c r="S67" s="31"/>
      <c r="T67" s="31"/>
      <c r="U67" s="31"/>
      <c r="V67" s="31"/>
      <c r="W67" s="4"/>
      <c r="X67" s="4"/>
    </row>
    <row r="68" spans="1:24" ht="15" customHeight="1" x14ac:dyDescent="0.25">
      <c r="A68" s="31"/>
      <c r="B68" s="33"/>
      <c r="C68" s="33"/>
      <c r="D68" s="61"/>
      <c r="E68" s="61"/>
      <c r="F68" s="61"/>
      <c r="I68" s="61"/>
      <c r="J68" s="61"/>
      <c r="K68" s="61"/>
      <c r="L68" s="61"/>
      <c r="M68" s="33"/>
      <c r="N68" s="33"/>
      <c r="O68" s="33"/>
      <c r="P68" s="31"/>
      <c r="Q68" s="31"/>
      <c r="R68" s="31"/>
      <c r="S68" s="31"/>
      <c r="T68" s="31"/>
      <c r="U68" s="31"/>
      <c r="V68" s="31"/>
      <c r="W68" s="4"/>
      <c r="X68" s="4"/>
    </row>
    <row r="69" spans="1:24" ht="30.75" customHeight="1" x14ac:dyDescent="0.25">
      <c r="A69" s="31"/>
      <c r="B69" s="33"/>
      <c r="C69" s="33"/>
      <c r="D69" s="61"/>
      <c r="E69" s="61"/>
      <c r="F69" s="61"/>
      <c r="I69" s="61"/>
      <c r="J69" s="61"/>
      <c r="K69" s="61"/>
      <c r="L69" s="61"/>
      <c r="M69" s="33"/>
      <c r="N69" s="33"/>
      <c r="O69" s="33"/>
      <c r="P69" s="31"/>
      <c r="Q69" s="31"/>
      <c r="R69" s="31"/>
      <c r="S69" s="31"/>
      <c r="T69" s="31"/>
      <c r="U69" s="31"/>
      <c r="V69" s="31"/>
      <c r="W69" s="4"/>
      <c r="X69" s="4"/>
    </row>
    <row r="70" spans="1:24" x14ac:dyDescent="0.25">
      <c r="A70" s="31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1"/>
      <c r="Q70" s="31"/>
      <c r="R70" s="31"/>
      <c r="S70" s="31"/>
      <c r="T70" s="31"/>
      <c r="U70" s="31"/>
      <c r="V70" s="31"/>
      <c r="W70" s="4"/>
      <c r="X70" s="4"/>
    </row>
    <row r="71" spans="1:24" x14ac:dyDescent="0.25">
      <c r="A71" s="31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1"/>
      <c r="Q71" s="31"/>
      <c r="R71" s="31"/>
      <c r="S71" s="31"/>
      <c r="T71" s="31"/>
      <c r="U71" s="31"/>
      <c r="V71" s="31"/>
      <c r="W71" s="4"/>
      <c r="X71" s="4"/>
    </row>
    <row r="72" spans="1:24" x14ac:dyDescent="0.25">
      <c r="A72" s="31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1"/>
      <c r="Q72" s="31"/>
      <c r="R72" s="31"/>
      <c r="S72" s="31"/>
      <c r="T72" s="31"/>
      <c r="U72" s="31"/>
      <c r="V72" s="31"/>
      <c r="W72" s="4"/>
      <c r="X72" s="4"/>
    </row>
    <row r="73" spans="1:24" x14ac:dyDescent="0.25">
      <c r="A73" s="31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1"/>
      <c r="Q73" s="31"/>
      <c r="R73" s="31"/>
      <c r="S73" s="31"/>
      <c r="T73" s="31"/>
      <c r="U73" s="31"/>
      <c r="V73" s="31"/>
      <c r="W73" s="4"/>
      <c r="X73" s="4"/>
    </row>
    <row r="74" spans="1:24" x14ac:dyDescent="0.25">
      <c r="A74" s="31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1"/>
      <c r="Q74" s="31"/>
      <c r="R74" s="31"/>
      <c r="S74" s="31"/>
      <c r="T74" s="31"/>
      <c r="U74" s="31"/>
      <c r="V74" s="31"/>
      <c r="W74" s="4"/>
      <c r="X74" s="4"/>
    </row>
    <row r="75" spans="1:24" x14ac:dyDescent="0.25">
      <c r="A75" s="31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1"/>
      <c r="Q75" s="31"/>
      <c r="R75" s="31"/>
      <c r="S75" s="31"/>
      <c r="T75" s="31"/>
      <c r="U75" s="31"/>
      <c r="V75" s="31"/>
      <c r="W75" s="4"/>
      <c r="X75" s="4"/>
    </row>
    <row r="76" spans="1:24" x14ac:dyDescent="0.25">
      <c r="A76" s="31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1"/>
      <c r="Q76" s="31"/>
      <c r="R76" s="31"/>
      <c r="S76" s="31"/>
      <c r="T76" s="31"/>
      <c r="U76" s="31"/>
      <c r="V76" s="31"/>
      <c r="W76" s="4"/>
      <c r="X76" s="4"/>
    </row>
    <row r="77" spans="1:24" x14ac:dyDescent="0.25">
      <c r="A77" s="31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1"/>
      <c r="Q77" s="31"/>
      <c r="R77" s="31"/>
      <c r="S77" s="31"/>
      <c r="T77" s="31"/>
      <c r="U77" s="31"/>
      <c r="V77" s="31"/>
      <c r="W77" s="4"/>
      <c r="X77" s="4"/>
    </row>
    <row r="78" spans="1:24" x14ac:dyDescent="0.25">
      <c r="A78" s="31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1"/>
      <c r="Q78" s="31"/>
      <c r="R78" s="31"/>
      <c r="S78" s="31"/>
      <c r="T78" s="31"/>
      <c r="U78" s="31"/>
      <c r="V78" s="31"/>
      <c r="W78" s="4"/>
      <c r="X78" s="4"/>
    </row>
    <row r="79" spans="1:24" x14ac:dyDescent="0.25">
      <c r="A79" s="31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1"/>
      <c r="Q79" s="31"/>
      <c r="R79" s="31"/>
      <c r="S79" s="31"/>
      <c r="T79" s="31"/>
      <c r="U79" s="31"/>
      <c r="V79" s="31"/>
      <c r="W79" s="4"/>
      <c r="X79" s="4"/>
    </row>
    <row r="80" spans="1:24" x14ac:dyDescent="0.25">
      <c r="A80" s="31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1"/>
      <c r="Q80" s="31"/>
      <c r="R80" s="31"/>
      <c r="S80" s="31"/>
      <c r="T80" s="31"/>
      <c r="U80" s="31"/>
      <c r="V80" s="31"/>
      <c r="W80" s="4"/>
      <c r="X80" s="4"/>
    </row>
    <row r="81" spans="1:24" x14ac:dyDescent="0.25">
      <c r="A81" s="31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1"/>
      <c r="Q81" s="31"/>
      <c r="R81" s="31"/>
      <c r="S81" s="31"/>
      <c r="T81" s="31"/>
      <c r="U81" s="31"/>
      <c r="V81" s="31"/>
      <c r="W81" s="4"/>
      <c r="X81" s="4"/>
    </row>
    <row r="82" spans="1:24" x14ac:dyDescent="0.25">
      <c r="A82" s="31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1"/>
      <c r="Q82" s="31"/>
      <c r="R82" s="31"/>
      <c r="S82" s="31"/>
      <c r="T82" s="31"/>
      <c r="U82" s="31"/>
      <c r="V82" s="31"/>
      <c r="W82" s="4"/>
      <c r="X82" s="4"/>
    </row>
    <row r="83" spans="1:24" x14ac:dyDescent="0.25">
      <c r="A83" s="31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1"/>
      <c r="Q83" s="31"/>
      <c r="R83" s="31"/>
      <c r="S83" s="31"/>
      <c r="T83" s="31"/>
      <c r="U83" s="31"/>
      <c r="V83" s="31"/>
      <c r="W83" s="4"/>
      <c r="X83" s="4"/>
    </row>
    <row r="84" spans="1:24" x14ac:dyDescent="0.25">
      <c r="A84" s="31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1"/>
      <c r="Q84" s="31"/>
      <c r="R84" s="31"/>
      <c r="S84" s="31"/>
      <c r="T84" s="31"/>
      <c r="U84" s="31"/>
      <c r="V84" s="31"/>
      <c r="W84" s="4"/>
      <c r="X84" s="4"/>
    </row>
    <row r="85" spans="1:24" x14ac:dyDescent="0.25">
      <c r="A85" s="31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1"/>
      <c r="Q85" s="31"/>
      <c r="R85" s="31"/>
      <c r="S85" s="31"/>
      <c r="T85" s="31"/>
      <c r="U85" s="31"/>
      <c r="V85" s="31"/>
      <c r="W85" s="4"/>
      <c r="X85" s="4"/>
    </row>
    <row r="86" spans="1:24" x14ac:dyDescent="0.25">
      <c r="A86" s="31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1"/>
      <c r="Q86" s="31"/>
      <c r="R86" s="31"/>
      <c r="S86" s="31"/>
      <c r="T86" s="31"/>
      <c r="U86" s="31"/>
      <c r="V86" s="31"/>
      <c r="W86" s="4"/>
      <c r="X86" s="4"/>
    </row>
    <row r="87" spans="1:24" x14ac:dyDescent="0.25">
      <c r="A87" s="31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1"/>
      <c r="Q87" s="31"/>
      <c r="R87" s="31"/>
      <c r="S87" s="31"/>
      <c r="T87" s="31"/>
      <c r="U87" s="31"/>
      <c r="V87" s="31"/>
      <c r="W87" s="4"/>
      <c r="X87" s="4"/>
    </row>
    <row r="88" spans="1:24" x14ac:dyDescent="0.25">
      <c r="A88" s="31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1"/>
      <c r="Q88" s="31"/>
      <c r="R88" s="31"/>
      <c r="S88" s="31"/>
      <c r="T88" s="31"/>
      <c r="U88" s="31"/>
      <c r="V88" s="31"/>
      <c r="W88" s="4"/>
      <c r="X88" s="4"/>
    </row>
    <row r="89" spans="1:24" x14ac:dyDescent="0.25">
      <c r="A89" s="31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1"/>
      <c r="Q89" s="31"/>
      <c r="R89" s="31"/>
      <c r="S89" s="31"/>
      <c r="T89" s="31"/>
      <c r="U89" s="31"/>
      <c r="V89" s="31"/>
      <c r="W89" s="4"/>
      <c r="X89" s="4"/>
    </row>
    <row r="90" spans="1:24" x14ac:dyDescent="0.25">
      <c r="A90" s="31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1"/>
      <c r="Q90" s="31"/>
      <c r="R90" s="31"/>
      <c r="S90" s="31"/>
      <c r="T90" s="31"/>
      <c r="U90" s="31"/>
      <c r="V90" s="31"/>
      <c r="W90" s="4"/>
      <c r="X90" s="4"/>
    </row>
    <row r="91" spans="1:24" x14ac:dyDescent="0.25">
      <c r="A91" s="31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1"/>
      <c r="Q91" s="31"/>
      <c r="R91" s="31"/>
      <c r="S91" s="31"/>
      <c r="T91" s="31"/>
      <c r="U91" s="31"/>
      <c r="V91" s="31"/>
      <c r="W91" s="4"/>
      <c r="X91" s="4"/>
    </row>
    <row r="92" spans="1:24" x14ac:dyDescent="0.25">
      <c r="A92" s="62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2"/>
      <c r="Q92" s="62"/>
      <c r="R92" s="62"/>
      <c r="S92" s="62"/>
      <c r="T92" s="62"/>
      <c r="U92" s="62"/>
      <c r="V92" s="62"/>
    </row>
    <row r="93" spans="1:24" x14ac:dyDescent="0.25">
      <c r="A93" s="62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2"/>
      <c r="Q93" s="62"/>
      <c r="R93" s="62"/>
      <c r="S93" s="62"/>
      <c r="T93" s="62"/>
      <c r="U93" s="62"/>
      <c r="V93" s="62"/>
    </row>
    <row r="94" spans="1:24" x14ac:dyDescent="0.25">
      <c r="A94" s="62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2"/>
      <c r="Q94" s="62"/>
      <c r="R94" s="62"/>
      <c r="S94" s="62"/>
      <c r="T94" s="62"/>
      <c r="U94" s="62"/>
      <c r="V94" s="62"/>
    </row>
    <row r="95" spans="1:24" x14ac:dyDescent="0.25">
      <c r="A95" s="62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2"/>
      <c r="Q95" s="62"/>
      <c r="R95" s="62"/>
      <c r="S95" s="62"/>
      <c r="T95" s="62"/>
      <c r="U95" s="62"/>
      <c r="V95" s="62"/>
    </row>
    <row r="96" spans="1:24" x14ac:dyDescent="0.25">
      <c r="A96" s="62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2"/>
      <c r="Q96" s="62"/>
      <c r="R96" s="62"/>
      <c r="S96" s="62"/>
      <c r="T96" s="62"/>
      <c r="U96" s="62"/>
      <c r="V96" s="62"/>
    </row>
    <row r="97" spans="1:22" x14ac:dyDescent="0.25">
      <c r="A97" s="62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2"/>
      <c r="Q97" s="62"/>
      <c r="R97" s="62"/>
      <c r="S97" s="62"/>
      <c r="T97" s="62"/>
      <c r="U97" s="62"/>
      <c r="V97" s="62"/>
    </row>
    <row r="98" spans="1:22" x14ac:dyDescent="0.25">
      <c r="A98" s="62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2"/>
      <c r="Q98" s="62"/>
      <c r="R98" s="62"/>
      <c r="S98" s="62"/>
      <c r="T98" s="62"/>
      <c r="U98" s="62"/>
      <c r="V98" s="62"/>
    </row>
    <row r="99" spans="1:22" x14ac:dyDescent="0.25">
      <c r="A99" s="62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2"/>
      <c r="Q99" s="62"/>
      <c r="R99" s="62"/>
      <c r="S99" s="62"/>
      <c r="T99" s="62"/>
      <c r="U99" s="62"/>
      <c r="V99" s="62"/>
    </row>
    <row r="100" spans="1:22" x14ac:dyDescent="0.25">
      <c r="A100" s="62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2"/>
      <c r="Q100" s="62"/>
      <c r="R100" s="62"/>
      <c r="S100" s="62"/>
      <c r="T100" s="62"/>
      <c r="U100" s="62"/>
      <c r="V100" s="62"/>
    </row>
    <row r="101" spans="1:22" x14ac:dyDescent="0.25">
      <c r="A101" s="62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2"/>
      <c r="Q101" s="62"/>
      <c r="R101" s="62"/>
      <c r="S101" s="62"/>
      <c r="T101" s="62"/>
      <c r="U101" s="62"/>
      <c r="V101" s="62"/>
    </row>
    <row r="102" spans="1:22" x14ac:dyDescent="0.25">
      <c r="A102" s="62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2"/>
      <c r="Q102" s="62"/>
      <c r="R102" s="62"/>
      <c r="S102" s="62"/>
      <c r="T102" s="62"/>
      <c r="U102" s="62"/>
      <c r="V102" s="62"/>
    </row>
    <row r="103" spans="1:22" x14ac:dyDescent="0.25">
      <c r="A103" s="62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2"/>
      <c r="Q103" s="62"/>
      <c r="R103" s="62"/>
      <c r="S103" s="62"/>
      <c r="T103" s="62"/>
      <c r="U103" s="62"/>
      <c r="V103" s="62"/>
    </row>
    <row r="104" spans="1:22" x14ac:dyDescent="0.25">
      <c r="A104" s="62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2"/>
      <c r="Q104" s="62"/>
      <c r="R104" s="62"/>
      <c r="S104" s="62"/>
      <c r="T104" s="62"/>
      <c r="U104" s="62"/>
      <c r="V104" s="62"/>
    </row>
    <row r="105" spans="1:22" x14ac:dyDescent="0.25">
      <c r="A105" s="62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2"/>
      <c r="Q105" s="62"/>
      <c r="R105" s="62"/>
      <c r="S105" s="62"/>
      <c r="T105" s="62"/>
      <c r="U105" s="62"/>
      <c r="V105" s="62"/>
    </row>
    <row r="106" spans="1:22" x14ac:dyDescent="0.25">
      <c r="A106" s="62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2"/>
      <c r="Q106" s="62"/>
      <c r="R106" s="62"/>
      <c r="S106" s="62"/>
      <c r="T106" s="62"/>
      <c r="U106" s="62"/>
      <c r="V106" s="62"/>
    </row>
  </sheetData>
  <autoFilter ref="A51:K59" xr:uid="{00000000-0009-0000-0000-00000D000000}"/>
  <mergeCells count="57">
    <mergeCell ref="D68:F68"/>
    <mergeCell ref="I68:L68"/>
    <mergeCell ref="D69:F69"/>
    <mergeCell ref="I69:L69"/>
    <mergeCell ref="A58:E58"/>
    <mergeCell ref="A59:H59"/>
    <mergeCell ref="A60:O60"/>
    <mergeCell ref="A61:K62"/>
    <mergeCell ref="L61:O62"/>
    <mergeCell ref="A64:H64"/>
    <mergeCell ref="A55:E55"/>
    <mergeCell ref="L55:O55"/>
    <mergeCell ref="A56:E56"/>
    <mergeCell ref="L56:O56"/>
    <mergeCell ref="A57:E57"/>
    <mergeCell ref="L57:O57"/>
    <mergeCell ref="A51:E51"/>
    <mergeCell ref="A52:E52"/>
    <mergeCell ref="L52:O52"/>
    <mergeCell ref="A53:E53"/>
    <mergeCell ref="L53:O53"/>
    <mergeCell ref="A54:E54"/>
    <mergeCell ref="L54:O54"/>
    <mergeCell ref="A44:E44"/>
    <mergeCell ref="A45:E45"/>
    <mergeCell ref="A46:E46"/>
    <mergeCell ref="A47:E47"/>
    <mergeCell ref="A48:E48"/>
    <mergeCell ref="A50:K50"/>
    <mergeCell ref="O20:P20"/>
    <mergeCell ref="R20:S20"/>
    <mergeCell ref="T20:U20"/>
    <mergeCell ref="V20:V21"/>
    <mergeCell ref="A42:E42"/>
    <mergeCell ref="A43:E43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A9:N9"/>
    <mergeCell ref="A10:N10"/>
    <mergeCell ref="A11:V11"/>
    <mergeCell ref="A13:V13"/>
    <mergeCell ref="A14:V14"/>
    <mergeCell ref="A15:O15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40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HUGO-EINSTEIN-54</vt:lpstr>
      <vt:lpstr>'HUGO-EINSTEIN-54'!Area_de_impressao</vt:lpstr>
      <vt:lpstr>'HUGO-EINSTEIN-54'!Titulos_de_impressao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Kátia Mendes Magalhães</dc:creator>
  <cp:lastModifiedBy>Kátia Mendes Magalhães</cp:lastModifiedBy>
  <dcterms:created xsi:type="dcterms:W3CDTF">2024-12-17T13:45:37Z</dcterms:created>
  <dcterms:modified xsi:type="dcterms:W3CDTF">2024-12-17T13:45:54Z</dcterms:modified>
</cp:coreProperties>
</file>